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endium 2018\Dataset\BMB\For Publishing\"/>
    </mc:Choice>
  </mc:AlternateContent>
  <bookViews>
    <workbookView xWindow="0" yWindow="0" windowWidth="20730" windowHeight="11760" tabRatio="661"/>
  </bookViews>
  <sheets>
    <sheet name="Dashboard" sheetId="58" r:id="rId1"/>
    <sheet name="Table" sheetId="57" r:id="rId2"/>
    <sheet name="Sheet2" sheetId="32" state="hidden" r:id="rId3"/>
    <sheet name="Sheet" sheetId="39" state="hidden" r:id="rId4"/>
    <sheet name="Wildlife Permits" sheetId="10" state="hidden" r:id="rId5"/>
    <sheet name="Rev for LTP" sheetId="42" state="hidden" r:id="rId6"/>
    <sheet name="Sheet 1" sheetId="51" state="hidden" r:id="rId7"/>
    <sheet name="Fig.16" sheetId="52" state="hidden" r:id="rId8"/>
    <sheet name="CITES" sheetId="50" state="hidden" r:id="rId9"/>
    <sheet name="Non-CITES" sheetId="54" state="hidden" r:id="rId10"/>
  </sheets>
  <definedNames>
    <definedName name="_xlnm.Print_Area" localSheetId="3">Sheet!$A$1:$D$37</definedName>
    <definedName name="_xlnm.Print_Area" localSheetId="4">'Wildlife Permits'!$A$1:$J$8</definedName>
    <definedName name="Values">INDEX(Dashboard!$M$7:$N$23,,MATCH(Dashboard!$G$4,Dashboard!$M$5:$N$5,0))</definedName>
  </definedNames>
  <calcPr calcId="152511"/>
</workbook>
</file>

<file path=xl/calcChain.xml><?xml version="1.0" encoding="utf-8"?>
<calcChain xmlns="http://schemas.openxmlformats.org/spreadsheetml/2006/main">
  <c r="L30" i="58" l="1"/>
  <c r="L26" i="58" l="1"/>
  <c r="C5" i="57"/>
  <c r="B5" i="57"/>
  <c r="N27" i="58" l="1"/>
  <c r="D9" i="58"/>
  <c r="D10" i="58"/>
  <c r="D11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9" i="58"/>
</calcChain>
</file>

<file path=xl/sharedStrings.xml><?xml version="1.0" encoding="utf-8"?>
<sst xmlns="http://schemas.openxmlformats.org/spreadsheetml/2006/main" count="135" uniqueCount="93">
  <si>
    <t>TOTAL</t>
  </si>
  <si>
    <t>CAR</t>
  </si>
  <si>
    <t>NCR</t>
  </si>
  <si>
    <t>4A</t>
  </si>
  <si>
    <t>4B</t>
  </si>
  <si>
    <t>Source: Protected Areas and Wildlife Bureau</t>
  </si>
  <si>
    <t>2012*</t>
  </si>
  <si>
    <t>Gratuitous/Research</t>
  </si>
  <si>
    <t>PERMIT</t>
  </si>
  <si>
    <t>Oct. 2004 to Mar. 7, 2005</t>
  </si>
  <si>
    <t>NUMBER</t>
  </si>
  <si>
    <t>Wildlife Farm Permit</t>
  </si>
  <si>
    <t>Wildlife Collector's Permit</t>
  </si>
  <si>
    <t>SUMMARY OF ISSUANCES OF WILDLIFE PERMITS:  CY 2006-2012*</t>
  </si>
  <si>
    <t>Region</t>
  </si>
  <si>
    <t>Philippines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</si>
  <si>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</si>
  <si>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</si>
  <si>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</si>
  <si>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</si>
  <si>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</si>
  <si>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</si>
  <si>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</si>
  <si>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</si>
  <si>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</si>
  <si>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</si>
  <si>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</si>
  <si>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</si>
  <si>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</si>
  <si>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              * January - June 2012</t>
  </si>
  <si>
    <t>Initial</t>
  </si>
  <si>
    <t>Additional</t>
  </si>
  <si>
    <t>Unproclaimed</t>
  </si>
  <si>
    <t xml:space="preserve"> Proclaimed PAs under NIPAS</t>
  </si>
  <si>
    <t>Revenue</t>
  </si>
  <si>
    <t>CITES Permits</t>
  </si>
  <si>
    <t>Non-CITES Permits</t>
  </si>
  <si>
    <t>CITES Income Generated</t>
  </si>
  <si>
    <t>Non-CITES Income Generated</t>
  </si>
  <si>
    <t>Ecotourism sites</t>
  </si>
  <si>
    <t>Vigan</t>
  </si>
  <si>
    <t>Cordillera Rice Terraces</t>
  </si>
  <si>
    <t>Mount Pinatubo</t>
  </si>
  <si>
    <t>Wawa Dam, Montalban</t>
  </si>
  <si>
    <t>Mount Makiling</t>
  </si>
  <si>
    <t>Mount Isarog, Camsur</t>
  </si>
  <si>
    <t>Mayon Volcano</t>
  </si>
  <si>
    <t>Donsol, Sorsogon</t>
  </si>
  <si>
    <t>Garden of Malasag</t>
  </si>
  <si>
    <t>Dipolog City, ZDN</t>
  </si>
  <si>
    <t>Mount Apo, DVS</t>
  </si>
  <si>
    <t>Lake Sebu, S. Cotabato</t>
  </si>
  <si>
    <t>* Protected Areas</t>
  </si>
  <si>
    <t>Batanes *</t>
  </si>
  <si>
    <t>Peñablanca *</t>
  </si>
  <si>
    <t>Hundred Islands *</t>
  </si>
  <si>
    <t>Taal Volcano *</t>
  </si>
  <si>
    <t>Bulusan Volcano *</t>
  </si>
  <si>
    <t>Apo Reef, Mindoro *</t>
  </si>
  <si>
    <t>Mt. Guiting-Guiting *</t>
  </si>
  <si>
    <t>El Nido, Palawan *</t>
  </si>
  <si>
    <t>PPUR *</t>
  </si>
  <si>
    <t>Tubbataha Reef *</t>
  </si>
  <si>
    <t>Sohoton Caves, W. Samar *</t>
  </si>
  <si>
    <t>Lake Danao, Leyte *</t>
  </si>
  <si>
    <t>Mt. Kanlaon, O. Negros *</t>
  </si>
  <si>
    <t>Olango Island, Cebu *</t>
  </si>
  <si>
    <t>Chocolate Hills, Bohol *</t>
  </si>
  <si>
    <t>Tañon Strait, O. Negros *</t>
  </si>
  <si>
    <t>Apo Island, O. Negros *</t>
  </si>
  <si>
    <t>Siargao Island, SDN *</t>
  </si>
  <si>
    <t>Camiguin Island *</t>
  </si>
  <si>
    <t>Agusan Marsh *</t>
  </si>
  <si>
    <t>Initao PLS/Mimbilisan NP</t>
  </si>
  <si>
    <t>Location</t>
  </si>
  <si>
    <t>ARMM</t>
  </si>
  <si>
    <t>Source: Biodiversity Management Bureau</t>
  </si>
  <si>
    <t>CARAGA</t>
  </si>
  <si>
    <t>*Not include man-made inland wetlands</t>
  </si>
  <si>
    <t>No. of Identified Inland Wetlands*</t>
  </si>
  <si>
    <t>No. of Assessed Inland Wetlands*</t>
  </si>
  <si>
    <t>No. of Assessed Inland Wetlands</t>
  </si>
  <si>
    <t>CALABARZON</t>
  </si>
  <si>
    <t>MIMAROPA</t>
  </si>
  <si>
    <t>Identified</t>
  </si>
  <si>
    <t>Assessed</t>
  </si>
  <si>
    <t>Select Data</t>
  </si>
  <si>
    <t xml:space="preserve"> </t>
  </si>
  <si>
    <t>No. of Identified Inland Wetlands</t>
  </si>
  <si>
    <t>*Does not include man-made wetlands</t>
  </si>
  <si>
    <t>Summary of Identified and Assessed Wetlands by Region as of December 2018</t>
  </si>
  <si>
    <t>Table 6. Summary of Identified and Assessed Wetlands by Region as of December 2018</t>
  </si>
  <si>
    <t>Table 6.  SUMMARY OF IDENTIFIED AND ASSESSED WETLANDS: 1997 -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</si>
</sst>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124">
    <xf numFmtId="0" fontId="0" fillId="0" borderId="0" xfId="0"/>
    <xf numFmtId="0" fontId="5" fillId="0" borderId="0" xfId="0" quotePrefix="1" applyFont="1" applyAlignment="1">
      <alignment horizontal="center"/>
    </xf>
    <xf numFmtId="164" fontId="2" fillId="0" borderId="0" xfId="1" applyNumberFormat="1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9" fillId="0" borderId="0" xfId="0" applyFont="1" applyAlignment="1">
      <alignment horizontal="center" vertical="center"/>
    </xf>
    <xf numFmtId="43" fontId="10" fillId="0" borderId="0" xfId="1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3" fontId="10" fillId="0" borderId="3" xfId="1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5" xfId="1" applyNumberFormat="1" applyFont="1" applyBorder="1" applyAlignment="1"/>
    <xf numFmtId="164" fontId="12" fillId="0" borderId="5" xfId="1" applyNumberFormat="1" applyFont="1" applyBorder="1"/>
    <xf numFmtId="164" fontId="12" fillId="0" borderId="6" xfId="1" applyNumberFormat="1" applyFont="1" applyBorder="1" applyAlignment="1"/>
    <xf numFmtId="164" fontId="12" fillId="0" borderId="6" xfId="1" applyNumberFormat="1" applyFont="1" applyBorder="1"/>
    <xf numFmtId="164" fontId="12" fillId="0" borderId="6" xfId="1" applyNumberFormat="1" applyFont="1" applyFill="1" applyBorder="1"/>
    <xf numFmtId="164" fontId="13" fillId="0" borderId="6" xfId="1" applyNumberFormat="1" applyFont="1" applyFill="1" applyBorder="1"/>
    <xf numFmtId="164" fontId="12" fillId="0" borderId="7" xfId="1" applyNumberFormat="1" applyFont="1" applyBorder="1"/>
    <xf numFmtId="164" fontId="12" fillId="0" borderId="7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4" borderId="10" xfId="0" applyFill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5" fillId="0" borderId="0" xfId="0" applyFont="1" applyBorder="1" applyAlignment="1">
      <alignment horizontal="center"/>
    </xf>
    <xf numFmtId="0" fontId="0" fillId="0" borderId="16" xfId="0" applyBorder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5" fillId="5" borderId="10" xfId="0" applyFont="1" applyFill="1" applyBorder="1"/>
    <xf numFmtId="0" fontId="16" fillId="0" borderId="0" xfId="0" applyFont="1" applyFill="1" applyBorder="1" applyAlignment="1">
      <alignment horizontal="left" vertical="top"/>
    </xf>
    <xf numFmtId="0" fontId="17" fillId="0" borderId="0" xfId="0" applyFont="1" applyAlignment="1"/>
    <xf numFmtId="0" fontId="0" fillId="0" borderId="0" xfId="0" applyFont="1"/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25" xfId="0" applyFont="1" applyBorder="1" applyAlignment="1">
      <alignment horizontal="right"/>
    </xf>
    <xf numFmtId="0" fontId="19" fillId="0" borderId="0" xfId="0" applyNumberFormat="1" applyFont="1" applyAlignment="1">
      <alignment horizontal="right"/>
    </xf>
    <xf numFmtId="0" fontId="19" fillId="0" borderId="25" xfId="0" applyNumberFormat="1" applyFont="1" applyBorder="1" applyAlignment="1">
      <alignment horizontal="right"/>
    </xf>
    <xf numFmtId="0" fontId="23" fillId="0" borderId="0" xfId="0" applyFont="1"/>
    <xf numFmtId="0" fontId="16" fillId="0" borderId="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right"/>
    </xf>
    <xf numFmtId="0" fontId="19" fillId="0" borderId="0" xfId="0" applyNumberFormat="1" applyFont="1" applyFill="1" applyAlignment="1">
      <alignment horizontal="right"/>
    </xf>
    <xf numFmtId="0" fontId="19" fillId="0" borderId="2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8" borderId="0" xfId="0" applyFont="1" applyFill="1" applyProtection="1">
      <protection hidden="1"/>
    </xf>
    <xf numFmtId="0" fontId="0" fillId="8" borderId="0" xfId="0" applyFont="1" applyFill="1" applyAlignment="1" applyProtection="1">
      <alignment wrapText="1"/>
      <protection hidden="1"/>
    </xf>
    <xf numFmtId="0" fontId="0" fillId="8" borderId="0" xfId="0" applyFont="1" applyFill="1" applyAlignment="1" applyProtection="1">
      <alignment horizontal="right" indent="1"/>
      <protection hidden="1"/>
    </xf>
    <xf numFmtId="0" fontId="0" fillId="4" borderId="8" xfId="0" applyFont="1" applyFill="1" applyBorder="1" applyAlignment="1" applyProtection="1">
      <alignment horizontal="right" wrapText="1" indent="8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3" fillId="7" borderId="3" xfId="0" applyFont="1" applyFill="1" applyBorder="1" applyAlignment="1" applyProtection="1">
      <alignment horizontal="center"/>
      <protection locked="0" hidden="1"/>
    </xf>
    <xf numFmtId="0" fontId="18" fillId="9" borderId="0" xfId="0" applyFont="1" applyFill="1" applyBorder="1" applyAlignment="1">
      <alignment horizontal="right"/>
    </xf>
    <xf numFmtId="0" fontId="15" fillId="0" borderId="0" xfId="0" applyFont="1" applyProtection="1">
      <protection hidden="1"/>
    </xf>
    <xf numFmtId="0" fontId="15" fillId="0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27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24" xfId="0" applyFont="1" applyFill="1" applyBorder="1" applyAlignment="1">
      <alignment horizontal="left" vertical="center"/>
    </xf>
    <xf numFmtId="0" fontId="3" fillId="0" borderId="0" xfId="0" applyFont="1" applyAlignment="1" applyProtection="1">
      <protection hidden="1"/>
    </xf>
    <xf numFmtId="0" fontId="0" fillId="4" borderId="0" xfId="0" applyFont="1" applyFill="1" applyBorder="1" applyAlignment="1" applyProtection="1">
      <alignment horizontal="right" wrapText="1" indent="8"/>
      <protection hidden="1"/>
    </xf>
    <xf numFmtId="0" fontId="0" fillId="4" borderId="28" xfId="0" applyFont="1" applyFill="1" applyBorder="1" applyProtection="1">
      <protection hidden="1"/>
    </xf>
    <xf numFmtId="0" fontId="0" fillId="4" borderId="29" xfId="0" applyFont="1" applyFill="1" applyBorder="1" applyAlignment="1" applyProtection="1">
      <alignment wrapText="1"/>
      <protection hidden="1"/>
    </xf>
    <xf numFmtId="0" fontId="0" fillId="4" borderId="30" xfId="0" applyFont="1" applyFill="1" applyBorder="1" applyAlignment="1" applyProtection="1">
      <alignment wrapText="1"/>
      <protection hidden="1"/>
    </xf>
    <xf numFmtId="0" fontId="5" fillId="4" borderId="31" xfId="0" applyFont="1" applyFill="1" applyBorder="1" applyAlignment="1" applyProtection="1">
      <alignment horizontal="center" vertical="center"/>
      <protection hidden="1"/>
    </xf>
    <xf numFmtId="0" fontId="5" fillId="4" borderId="32" xfId="0" applyFont="1" applyFill="1" applyBorder="1" applyAlignment="1" applyProtection="1">
      <alignment horizontal="center" vertical="center" wrapText="1"/>
      <protection hidden="1"/>
    </xf>
    <xf numFmtId="0" fontId="5" fillId="4" borderId="33" xfId="0" applyFont="1" applyFill="1" applyBorder="1" applyAlignment="1" applyProtection="1">
      <alignment horizontal="center" vertical="center"/>
      <protection hidden="1"/>
    </xf>
    <xf numFmtId="0" fontId="5" fillId="4" borderId="34" xfId="0" applyFont="1" applyFill="1" applyBorder="1" applyAlignment="1" applyProtection="1">
      <alignment horizontal="center" vertical="center" wrapText="1"/>
      <protection hidden="1"/>
    </xf>
    <xf numFmtId="0" fontId="0" fillId="4" borderId="31" xfId="0" applyFont="1" applyFill="1" applyBorder="1" applyAlignment="1" applyProtection="1">
      <alignment horizontal="center"/>
      <protection hidden="1"/>
    </xf>
    <xf numFmtId="0" fontId="0" fillId="4" borderId="32" xfId="0" applyFont="1" applyFill="1" applyBorder="1" applyAlignment="1" applyProtection="1">
      <alignment horizontal="right" wrapText="1" indent="8"/>
      <protection hidden="1"/>
    </xf>
    <xf numFmtId="0" fontId="0" fillId="4" borderId="35" xfId="0" applyFont="1" applyFill="1" applyBorder="1" applyAlignment="1" applyProtection="1">
      <alignment horizontal="center"/>
      <protection hidden="1"/>
    </xf>
    <xf numFmtId="0" fontId="0" fillId="4" borderId="36" xfId="0" applyFont="1" applyFill="1" applyBorder="1" applyAlignment="1" applyProtection="1">
      <alignment horizontal="right" wrapText="1" indent="8"/>
      <protection hidden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Dashboard!$L$30</c:f>
          <c:strCache>
            <c:ptCount val="1"/>
            <c:pt idx="0">
              <c:v>Fig. 6. Number of Assessed Wetlands by Region as of December 2017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44F"/>
            </a:solidFill>
            <a:ln>
              <a:noFill/>
            </a:ln>
            <a:effectLst/>
          </c:spPr>
          <c:invertIfNegative val="0"/>
          <c:dLbls>
            <c:numFmt formatCode="#,##0;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Dashboard!$B$10:$B$26</c:f>
              <c:strCache>
                <c:ptCount val="17"/>
                <c:pt idx="0">
                  <c:v>CAR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NCR</c:v>
                </c:pt>
                <c:pt idx="5">
                  <c:v>CALABARZON</c:v>
                </c:pt>
                <c:pt idx="6">
                  <c:v>MIMAROPA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CARAGA</c:v>
                </c:pt>
                <c:pt idx="16">
                  <c:v>ARMM</c:v>
                </c:pt>
              </c:strCache>
            </c:strRef>
          </c:cat>
          <c:val>
            <c:numRef>
              <c:f>[0]!Values</c:f>
              <c:numCache>
                <c:formatCode>General</c:formatCode>
                <c:ptCount val="17"/>
                <c:pt idx="0">
                  <c:v>17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277610360"/>
        <c:axId val="277611928"/>
      </c:barChart>
      <c:catAx>
        <c:axId val="27761036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Region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611928"/>
        <c:crosses val="autoZero"/>
        <c:auto val="1"/>
        <c:lblAlgn val="ctr"/>
        <c:lblOffset val="100"/>
        <c:noMultiLvlLbl val="0"/>
      </c:catAx>
      <c:valAx>
        <c:axId val="277611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610360"/>
        <c:crosses val="max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PH"/>
            </a:pPr>
            <a:r>
              <a:rPr lang="en-PH"/>
              <a:t>Figure 15. Issuances of CITES/Non-CITES Permits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PH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PH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609184"/>
        <c:axId val="277606048"/>
      </c:barChart>
      <c:catAx>
        <c:axId val="27760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PH" sz="1200" b="1"/>
            </a:pPr>
            <a:endParaRPr lang="en-US"/>
          </a:p>
        </c:txPr>
        <c:crossAx val="277606048"/>
        <c:crosses val="autoZero"/>
        <c:auto val="1"/>
        <c:lblAlgn val="ctr"/>
        <c:lblOffset val="100"/>
        <c:noMultiLvlLbl val="0"/>
      </c:catAx>
      <c:valAx>
        <c:axId val="277606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Permits</a:t>
                </a:r>
              </a:p>
            </c:rich>
          </c:tx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PH" b="1"/>
            </a:pPr>
            <a:endParaRPr lang="en-US"/>
          </a:p>
        </c:txPr>
        <c:crossAx val="277609184"/>
        <c:crosses val="autoZero"/>
        <c:crossBetween val="between"/>
      </c:valAx>
    </c:plotArea>
    <c:legend>
      <c:legendPos val="t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PH" sz="1200" b="1"/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PH"/>
            </a:pPr>
            <a:r>
              <a:rPr lang="en-PH" sz="1600"/>
              <a:t>Figure 16.  Renenues Generated for CITES/Non-CITES, CY 2000-2012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28526030514374"/>
          <c:y val="0.23786909404710752"/>
          <c:w val="0.83287845400362959"/>
          <c:h val="0.58999175169340656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606832"/>
        <c:axId val="277609576"/>
        <c:axId val="0"/>
      </c:bar3DChart>
      <c:catAx>
        <c:axId val="27760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PH"/>
            </a:pPr>
            <a:endParaRPr lang="en-US"/>
          </a:p>
        </c:txPr>
        <c:crossAx val="277609576"/>
        <c:crosses val="autoZero"/>
        <c:auto val="1"/>
        <c:lblAlgn val="ctr"/>
        <c:lblOffset val="100"/>
        <c:noMultiLvlLbl val="0"/>
      </c:catAx>
      <c:valAx>
        <c:axId val="277609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Income (Peso) </a:t>
                </a:r>
              </a:p>
            </c:rich>
          </c:tx>
          <c:layout>
            <c:manualLayout>
              <c:xMode val="edge"/>
              <c:yMode val="edge"/>
              <c:x val="2.1856673856362013E-2"/>
              <c:y val="0.44900270695003253"/>
            </c:manualLayout>
          </c:layout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PH"/>
            </a:pPr>
            <a:endParaRPr lang="en-US"/>
          </a:p>
        </c:txPr>
        <c:crossAx val="277606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83107103361255"/>
          <c:y val="0.11231752770715572"/>
          <c:w val="0.5781295819870701"/>
          <c:h val="5.798122413381712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PH" sz="1200" b="1"/>
          </a:pPr>
          <a:endParaRPr lang="en-US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6</xdr:row>
      <xdr:rowOff>4762</xdr:rowOff>
    </xdr:from>
    <xdr:to>
      <xdr:col>8</xdr:col>
      <xdr:colOff>558165</xdr:colOff>
      <xdr:row>31</xdr:row>
      <xdr:rowOff>105727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showGridLines="0" tabSelected="1" zoomScale="70" zoomScaleNormal="70" workbookViewId="0">
      <selection activeCell="G4" sqref="G4"/>
    </sheetView>
  </sheetViews>
  <sheetFormatPr defaultRowHeight="15" x14ac:dyDescent="0.25"/>
  <cols>
    <col min="1" max="1" width="14.7109375" style="80" customWidth="1"/>
    <col min="2" max="2" width="20.85546875" style="80" customWidth="1"/>
    <col min="3" max="4" width="30.7109375" style="88" customWidth="1"/>
    <col min="5" max="5" width="24.140625" style="80" customWidth="1"/>
    <col min="6" max="6" width="27.42578125" style="80" customWidth="1"/>
    <col min="7" max="7" width="32.85546875" style="80" customWidth="1"/>
    <col min="8" max="8" width="26.5703125" style="80" customWidth="1"/>
    <col min="9" max="9" width="18.7109375" style="80" customWidth="1"/>
    <col min="10" max="11" width="9.140625" style="80"/>
    <col min="12" max="14" width="9.140625" style="81"/>
    <col min="15" max="16384" width="9.140625" style="80"/>
  </cols>
  <sheetData>
    <row r="1" spans="1:23" ht="23.25" x14ac:dyDescent="0.35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x14ac:dyDescent="0.25">
      <c r="A2" s="82"/>
      <c r="B2" s="82"/>
      <c r="C2" s="83"/>
      <c r="D2" s="83"/>
      <c r="E2" s="82"/>
      <c r="F2" s="82"/>
      <c r="G2" s="82"/>
      <c r="H2" s="82"/>
      <c r="I2" s="82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x14ac:dyDescent="0.25">
      <c r="A3" s="82"/>
      <c r="B3" s="82"/>
      <c r="C3" s="83"/>
      <c r="D3" s="83"/>
      <c r="E3" s="82"/>
      <c r="F3" s="82"/>
      <c r="G3" s="82"/>
      <c r="H3" s="82"/>
      <c r="I3" s="82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x14ac:dyDescent="0.25">
      <c r="A4" s="82"/>
      <c r="B4" s="82"/>
      <c r="C4" s="83"/>
      <c r="D4" s="83"/>
      <c r="E4" s="82"/>
      <c r="F4" s="84" t="s">
        <v>86</v>
      </c>
      <c r="G4" s="89" t="s">
        <v>81</v>
      </c>
      <c r="H4" s="82"/>
      <c r="I4" s="82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ht="15" customHeight="1" x14ac:dyDescent="0.25">
      <c r="A5" s="82"/>
      <c r="B5" s="82"/>
      <c r="C5" s="83"/>
      <c r="D5" s="83"/>
      <c r="E5" s="82"/>
      <c r="F5" s="82"/>
      <c r="G5" s="82"/>
      <c r="H5" s="82"/>
      <c r="I5" s="82"/>
      <c r="J5" s="91"/>
      <c r="K5" s="91"/>
      <c r="L5" s="81" t="s">
        <v>14</v>
      </c>
      <c r="M5" s="81" t="s">
        <v>88</v>
      </c>
      <c r="N5" s="81" t="s">
        <v>81</v>
      </c>
      <c r="O5" s="91" t="s">
        <v>87</v>
      </c>
      <c r="P5" s="91"/>
      <c r="Q5" s="91"/>
      <c r="R5" s="91"/>
      <c r="S5" s="91"/>
      <c r="T5" s="91"/>
      <c r="U5" s="91"/>
      <c r="V5" s="91"/>
      <c r="W5" s="91"/>
    </row>
    <row r="6" spans="1:23" ht="15.75" thickBot="1" x14ac:dyDescent="0.3">
      <c r="A6" s="82"/>
      <c r="B6" s="113" t="s">
        <v>91</v>
      </c>
      <c r="C6" s="114"/>
      <c r="D6" s="115"/>
      <c r="E6" s="82"/>
      <c r="F6" s="82"/>
      <c r="G6" s="82"/>
      <c r="H6" s="82"/>
      <c r="I6" s="82"/>
      <c r="J6" s="91"/>
      <c r="K6" s="91"/>
      <c r="L6" s="111" t="s">
        <v>15</v>
      </c>
      <c r="M6" s="81">
        <v>364</v>
      </c>
      <c r="N6" s="81">
        <v>81</v>
      </c>
      <c r="O6" s="91"/>
      <c r="P6" s="91"/>
      <c r="Q6" s="91"/>
      <c r="R6" s="91"/>
      <c r="S6" s="91"/>
      <c r="T6" s="91"/>
      <c r="U6" s="91"/>
      <c r="V6" s="91"/>
      <c r="W6" s="91"/>
    </row>
    <row r="7" spans="1:23" ht="15.75" thickTop="1" x14ac:dyDescent="0.25">
      <c r="A7" s="82"/>
      <c r="B7" s="116" t="s">
        <v>14</v>
      </c>
      <c r="C7" s="94" t="s">
        <v>79</v>
      </c>
      <c r="D7" s="117" t="s">
        <v>81</v>
      </c>
      <c r="E7" s="82"/>
      <c r="F7" s="82"/>
      <c r="G7" s="82"/>
      <c r="H7" s="82"/>
      <c r="I7" s="82"/>
      <c r="J7" s="91"/>
      <c r="K7" s="91"/>
      <c r="L7" s="111" t="s">
        <v>1</v>
      </c>
      <c r="M7" s="81">
        <v>34</v>
      </c>
      <c r="N7" s="81">
        <v>17</v>
      </c>
      <c r="O7" s="91"/>
      <c r="P7" s="91"/>
      <c r="Q7" s="91"/>
      <c r="R7" s="91"/>
      <c r="S7" s="91"/>
      <c r="T7" s="91"/>
      <c r="U7" s="91"/>
      <c r="V7" s="91"/>
      <c r="W7" s="91"/>
    </row>
    <row r="8" spans="1:23" ht="15.75" thickBot="1" x14ac:dyDescent="0.3">
      <c r="A8" s="82"/>
      <c r="B8" s="118"/>
      <c r="C8" s="95"/>
      <c r="D8" s="119"/>
      <c r="E8" s="82"/>
      <c r="F8" s="82"/>
      <c r="G8" s="82"/>
      <c r="H8" s="82"/>
      <c r="I8" s="82"/>
      <c r="J8" s="91"/>
      <c r="K8" s="91"/>
      <c r="L8" s="111">
        <v>1</v>
      </c>
      <c r="M8" s="81">
        <v>4</v>
      </c>
      <c r="N8" s="81">
        <v>0</v>
      </c>
      <c r="O8" s="91"/>
      <c r="P8" s="91"/>
      <c r="Q8" s="91"/>
      <c r="R8" s="91"/>
      <c r="S8" s="91"/>
      <c r="T8" s="91"/>
      <c r="U8" s="91"/>
      <c r="V8" s="91"/>
      <c r="W8" s="91"/>
    </row>
    <row r="9" spans="1:23" ht="15.75" thickTop="1" x14ac:dyDescent="0.25">
      <c r="A9" s="82"/>
      <c r="B9" s="120" t="s">
        <v>15</v>
      </c>
      <c r="C9" s="112">
        <f>M6</f>
        <v>364</v>
      </c>
      <c r="D9" s="121">
        <f>N6</f>
        <v>81</v>
      </c>
      <c r="E9" s="82"/>
      <c r="F9" s="82"/>
      <c r="G9" s="82"/>
      <c r="H9" s="82"/>
      <c r="I9" s="82"/>
      <c r="J9" s="91"/>
      <c r="K9" s="91"/>
      <c r="L9" s="111">
        <v>2</v>
      </c>
      <c r="M9" s="81">
        <v>8</v>
      </c>
      <c r="N9" s="81">
        <v>3</v>
      </c>
      <c r="O9" s="91"/>
      <c r="P9" s="91"/>
      <c r="Q9" s="91"/>
      <c r="R9" s="91"/>
      <c r="S9" s="91"/>
      <c r="T9" s="91"/>
      <c r="U9" s="91"/>
      <c r="V9" s="91"/>
      <c r="W9" s="91"/>
    </row>
    <row r="10" spans="1:23" x14ac:dyDescent="0.25">
      <c r="A10" s="82"/>
      <c r="B10" s="120" t="s">
        <v>1</v>
      </c>
      <c r="C10" s="112">
        <f t="shared" ref="C10:D26" si="0">M7</f>
        <v>34</v>
      </c>
      <c r="D10" s="121">
        <f t="shared" si="0"/>
        <v>17</v>
      </c>
      <c r="E10" s="82"/>
      <c r="F10" s="82"/>
      <c r="G10" s="82"/>
      <c r="H10" s="82"/>
      <c r="I10" s="82"/>
      <c r="J10" s="91"/>
      <c r="K10" s="91"/>
      <c r="L10" s="111">
        <v>3</v>
      </c>
      <c r="M10" s="81">
        <v>24</v>
      </c>
      <c r="N10" s="81">
        <v>6</v>
      </c>
      <c r="O10" s="91"/>
      <c r="P10" s="91"/>
      <c r="Q10" s="91"/>
      <c r="R10" s="91"/>
      <c r="S10" s="91"/>
      <c r="T10" s="91"/>
      <c r="U10" s="91"/>
      <c r="V10" s="91"/>
      <c r="W10" s="91"/>
    </row>
    <row r="11" spans="1:23" x14ac:dyDescent="0.25">
      <c r="A11" s="82"/>
      <c r="B11" s="120">
        <v>1</v>
      </c>
      <c r="C11" s="112">
        <f t="shared" si="0"/>
        <v>4</v>
      </c>
      <c r="D11" s="121">
        <f t="shared" si="0"/>
        <v>0</v>
      </c>
      <c r="E11" s="82"/>
      <c r="F11" s="82"/>
      <c r="G11" s="82"/>
      <c r="H11" s="82"/>
      <c r="I11" s="82"/>
      <c r="J11" s="91"/>
      <c r="K11" s="91"/>
      <c r="L11" s="81" t="s">
        <v>2</v>
      </c>
      <c r="M11" s="81">
        <v>16</v>
      </c>
      <c r="N11" s="81">
        <v>6</v>
      </c>
      <c r="O11" s="91"/>
      <c r="P11" s="91"/>
      <c r="Q11" s="91"/>
      <c r="R11" s="91"/>
      <c r="S11" s="91"/>
      <c r="T11" s="91"/>
      <c r="U11" s="91"/>
      <c r="V11" s="91"/>
      <c r="W11" s="91"/>
    </row>
    <row r="12" spans="1:23" x14ac:dyDescent="0.25">
      <c r="A12" s="82"/>
      <c r="B12" s="120">
        <v>2</v>
      </c>
      <c r="C12" s="112">
        <f t="shared" si="0"/>
        <v>8</v>
      </c>
      <c r="D12" s="121">
        <f t="shared" si="0"/>
        <v>3</v>
      </c>
      <c r="E12" s="82"/>
      <c r="F12" s="82"/>
      <c r="G12" s="82"/>
      <c r="H12" s="82"/>
      <c r="I12" s="82"/>
      <c r="J12" s="91"/>
      <c r="K12" s="91"/>
      <c r="L12" s="111" t="s">
        <v>82</v>
      </c>
      <c r="M12" s="81">
        <v>22</v>
      </c>
      <c r="N12" s="81">
        <v>7</v>
      </c>
      <c r="O12" s="91"/>
      <c r="P12" s="91"/>
      <c r="Q12" s="91"/>
      <c r="R12" s="91"/>
      <c r="S12" s="91"/>
      <c r="T12" s="91"/>
      <c r="U12" s="91"/>
      <c r="V12" s="91"/>
      <c r="W12" s="91"/>
    </row>
    <row r="13" spans="1:23" x14ac:dyDescent="0.25">
      <c r="A13" s="82"/>
      <c r="B13" s="120">
        <v>3</v>
      </c>
      <c r="C13" s="112">
        <f t="shared" si="0"/>
        <v>24</v>
      </c>
      <c r="D13" s="121">
        <f t="shared" si="0"/>
        <v>6</v>
      </c>
      <c r="E13" s="82"/>
      <c r="F13" s="82"/>
      <c r="G13" s="82"/>
      <c r="H13" s="82"/>
      <c r="I13" s="82"/>
      <c r="J13" s="91"/>
      <c r="K13" s="91"/>
      <c r="L13" s="111" t="s">
        <v>83</v>
      </c>
      <c r="M13" s="81">
        <v>17</v>
      </c>
      <c r="N13" s="81">
        <v>4</v>
      </c>
      <c r="O13" s="91"/>
      <c r="P13" s="91"/>
      <c r="Q13" s="91"/>
      <c r="R13" s="91"/>
      <c r="S13" s="91"/>
      <c r="T13" s="91"/>
      <c r="U13" s="91"/>
      <c r="V13" s="91"/>
      <c r="W13" s="91"/>
    </row>
    <row r="14" spans="1:23" x14ac:dyDescent="0.25">
      <c r="A14" s="82"/>
      <c r="B14" s="120" t="s">
        <v>2</v>
      </c>
      <c r="C14" s="112">
        <f t="shared" si="0"/>
        <v>16</v>
      </c>
      <c r="D14" s="121">
        <f t="shared" si="0"/>
        <v>6</v>
      </c>
      <c r="E14" s="82"/>
      <c r="F14" s="82"/>
      <c r="G14" s="82"/>
      <c r="H14" s="82"/>
      <c r="I14" s="82"/>
      <c r="J14" s="91"/>
      <c r="K14" s="91"/>
      <c r="L14" s="111">
        <v>5</v>
      </c>
      <c r="M14" s="81">
        <v>29</v>
      </c>
      <c r="N14" s="81">
        <v>12</v>
      </c>
      <c r="O14" s="91"/>
      <c r="P14" s="91"/>
      <c r="Q14" s="91"/>
      <c r="R14" s="91"/>
      <c r="S14" s="91"/>
      <c r="T14" s="91"/>
      <c r="U14" s="91"/>
      <c r="V14" s="91"/>
      <c r="W14" s="91"/>
    </row>
    <row r="15" spans="1:23" x14ac:dyDescent="0.25">
      <c r="A15" s="82"/>
      <c r="B15" s="120" t="s">
        <v>82</v>
      </c>
      <c r="C15" s="112">
        <f t="shared" si="0"/>
        <v>22</v>
      </c>
      <c r="D15" s="121">
        <f t="shared" si="0"/>
        <v>7</v>
      </c>
      <c r="E15" s="82"/>
      <c r="F15" s="82"/>
      <c r="G15" s="82"/>
      <c r="H15" s="82"/>
      <c r="I15" s="82"/>
      <c r="J15" s="91"/>
      <c r="K15" s="91"/>
      <c r="L15" s="111">
        <v>6</v>
      </c>
      <c r="M15" s="81">
        <v>16</v>
      </c>
      <c r="N15" s="81">
        <v>3</v>
      </c>
      <c r="O15" s="91"/>
      <c r="P15" s="91"/>
      <c r="Q15" s="91"/>
      <c r="R15" s="91"/>
      <c r="S15" s="91"/>
      <c r="T15" s="91"/>
      <c r="U15" s="91"/>
      <c r="V15" s="91"/>
      <c r="W15" s="91"/>
    </row>
    <row r="16" spans="1:23" x14ac:dyDescent="0.25">
      <c r="A16" s="82"/>
      <c r="B16" s="120" t="s">
        <v>83</v>
      </c>
      <c r="C16" s="112">
        <f t="shared" si="0"/>
        <v>17</v>
      </c>
      <c r="D16" s="121">
        <f t="shared" si="0"/>
        <v>4</v>
      </c>
      <c r="E16" s="82"/>
      <c r="F16" s="82"/>
      <c r="G16" s="82"/>
      <c r="H16" s="82"/>
      <c r="I16" s="82"/>
      <c r="J16" s="91"/>
      <c r="K16" s="91"/>
      <c r="L16" s="111">
        <v>7</v>
      </c>
      <c r="M16" s="81">
        <v>41</v>
      </c>
      <c r="N16" s="81">
        <v>3</v>
      </c>
      <c r="O16" s="91"/>
      <c r="P16" s="91"/>
      <c r="Q16" s="91"/>
      <c r="R16" s="91"/>
      <c r="S16" s="91"/>
      <c r="T16" s="91"/>
      <c r="U16" s="91"/>
      <c r="V16" s="91"/>
      <c r="W16" s="91"/>
    </row>
    <row r="17" spans="1:23" x14ac:dyDescent="0.25">
      <c r="A17" s="82"/>
      <c r="B17" s="120">
        <v>5</v>
      </c>
      <c r="C17" s="112">
        <f t="shared" si="0"/>
        <v>29</v>
      </c>
      <c r="D17" s="121">
        <f t="shared" si="0"/>
        <v>12</v>
      </c>
      <c r="E17" s="82"/>
      <c r="F17" s="82"/>
      <c r="G17" s="82"/>
      <c r="H17" s="82"/>
      <c r="I17" s="82"/>
      <c r="J17" s="91"/>
      <c r="K17" s="91"/>
      <c r="L17" s="111">
        <v>8</v>
      </c>
      <c r="M17" s="81">
        <v>17</v>
      </c>
      <c r="N17" s="81">
        <v>3</v>
      </c>
      <c r="O17" s="91"/>
      <c r="P17" s="91"/>
      <c r="Q17" s="91"/>
      <c r="R17" s="91"/>
      <c r="S17" s="91"/>
      <c r="T17" s="91"/>
      <c r="U17" s="91"/>
      <c r="V17" s="91"/>
      <c r="W17" s="91"/>
    </row>
    <row r="18" spans="1:23" x14ac:dyDescent="0.25">
      <c r="A18" s="82"/>
      <c r="B18" s="120">
        <v>6</v>
      </c>
      <c r="C18" s="112">
        <f t="shared" si="0"/>
        <v>16</v>
      </c>
      <c r="D18" s="121">
        <f t="shared" si="0"/>
        <v>3</v>
      </c>
      <c r="E18" s="82"/>
      <c r="F18" s="82"/>
      <c r="G18" s="82"/>
      <c r="H18" s="82"/>
      <c r="I18" s="82"/>
      <c r="J18" s="91"/>
      <c r="K18" s="91"/>
      <c r="L18" s="111">
        <v>9</v>
      </c>
      <c r="M18" s="81">
        <v>9</v>
      </c>
      <c r="N18" s="81">
        <v>5</v>
      </c>
      <c r="O18" s="91"/>
      <c r="P18" s="91"/>
      <c r="Q18" s="91"/>
      <c r="R18" s="91"/>
      <c r="S18" s="91"/>
      <c r="T18" s="91"/>
      <c r="U18" s="91"/>
      <c r="V18" s="91"/>
      <c r="W18" s="91"/>
    </row>
    <row r="19" spans="1:23" x14ac:dyDescent="0.25">
      <c r="A19" s="82"/>
      <c r="B19" s="120">
        <v>7</v>
      </c>
      <c r="C19" s="112">
        <f t="shared" si="0"/>
        <v>41</v>
      </c>
      <c r="D19" s="121">
        <f t="shared" si="0"/>
        <v>3</v>
      </c>
      <c r="E19" s="82"/>
      <c r="F19" s="82"/>
      <c r="G19" s="82"/>
      <c r="H19" s="82"/>
      <c r="I19" s="82"/>
      <c r="J19" s="91"/>
      <c r="K19" s="91"/>
      <c r="L19" s="111">
        <v>10</v>
      </c>
      <c r="M19" s="81">
        <v>25</v>
      </c>
      <c r="N19" s="81">
        <v>5</v>
      </c>
      <c r="O19" s="91"/>
      <c r="P19" s="91"/>
      <c r="Q19" s="91"/>
      <c r="R19" s="91"/>
      <c r="S19" s="91"/>
      <c r="T19" s="91"/>
      <c r="U19" s="91"/>
      <c r="V19" s="91"/>
      <c r="W19" s="91"/>
    </row>
    <row r="20" spans="1:23" x14ac:dyDescent="0.25">
      <c r="A20" s="82"/>
      <c r="B20" s="120">
        <v>8</v>
      </c>
      <c r="C20" s="112">
        <f t="shared" si="0"/>
        <v>17</v>
      </c>
      <c r="D20" s="121">
        <f t="shared" si="0"/>
        <v>3</v>
      </c>
      <c r="E20" s="82"/>
      <c r="F20" s="82"/>
      <c r="G20" s="82"/>
      <c r="H20" s="82"/>
      <c r="I20" s="82"/>
      <c r="J20" s="91"/>
      <c r="K20" s="91"/>
      <c r="L20" s="111">
        <v>11</v>
      </c>
      <c r="M20" s="81">
        <v>23</v>
      </c>
      <c r="N20" s="81">
        <v>0</v>
      </c>
      <c r="O20" s="91"/>
      <c r="P20" s="91"/>
      <c r="Q20" s="91"/>
      <c r="R20" s="91"/>
      <c r="S20" s="91"/>
      <c r="T20" s="91"/>
      <c r="U20" s="91"/>
      <c r="V20" s="91"/>
      <c r="W20" s="91"/>
    </row>
    <row r="21" spans="1:23" x14ac:dyDescent="0.25">
      <c r="A21" s="82"/>
      <c r="B21" s="120">
        <v>9</v>
      </c>
      <c r="C21" s="112">
        <f t="shared" si="0"/>
        <v>9</v>
      </c>
      <c r="D21" s="121">
        <f t="shared" si="0"/>
        <v>5</v>
      </c>
      <c r="E21" s="82"/>
      <c r="F21" s="82"/>
      <c r="G21" s="82"/>
      <c r="H21" s="82"/>
      <c r="I21" s="82"/>
      <c r="J21" s="91"/>
      <c r="K21" s="91"/>
      <c r="L21" s="111">
        <v>12</v>
      </c>
      <c r="M21" s="81">
        <v>25</v>
      </c>
      <c r="N21" s="81">
        <v>2</v>
      </c>
      <c r="O21" s="91"/>
      <c r="P21" s="91"/>
      <c r="Q21" s="91"/>
      <c r="R21" s="91"/>
      <c r="S21" s="91"/>
      <c r="T21" s="91"/>
      <c r="U21" s="91"/>
      <c r="V21" s="91"/>
      <c r="W21" s="91"/>
    </row>
    <row r="22" spans="1:23" x14ac:dyDescent="0.25">
      <c r="A22" s="82"/>
      <c r="B22" s="120">
        <v>10</v>
      </c>
      <c r="C22" s="112">
        <f t="shared" si="0"/>
        <v>25</v>
      </c>
      <c r="D22" s="121">
        <f t="shared" si="0"/>
        <v>5</v>
      </c>
      <c r="E22" s="82"/>
      <c r="F22" s="82"/>
      <c r="G22" s="82"/>
      <c r="H22" s="82"/>
      <c r="I22" s="82"/>
      <c r="J22" s="91"/>
      <c r="K22" s="91"/>
      <c r="L22" s="111" t="s">
        <v>77</v>
      </c>
      <c r="M22" s="81">
        <v>22</v>
      </c>
      <c r="N22" s="81">
        <v>0</v>
      </c>
      <c r="O22" s="91"/>
      <c r="P22" s="91"/>
      <c r="Q22" s="91"/>
      <c r="R22" s="91"/>
      <c r="S22" s="91"/>
      <c r="T22" s="91"/>
      <c r="U22" s="91"/>
      <c r="V22" s="91"/>
      <c r="W22" s="91"/>
    </row>
    <row r="23" spans="1:23" x14ac:dyDescent="0.25">
      <c r="A23" s="82"/>
      <c r="B23" s="120">
        <v>11</v>
      </c>
      <c r="C23" s="112">
        <f t="shared" si="0"/>
        <v>23</v>
      </c>
      <c r="D23" s="121">
        <f t="shared" si="0"/>
        <v>0</v>
      </c>
      <c r="E23" s="82"/>
      <c r="F23" s="82"/>
      <c r="G23" s="82"/>
      <c r="H23" s="82"/>
      <c r="I23" s="82"/>
      <c r="J23" s="91"/>
      <c r="K23" s="91"/>
      <c r="L23" s="111" t="s">
        <v>75</v>
      </c>
      <c r="M23" s="81">
        <v>32</v>
      </c>
      <c r="N23" s="81">
        <v>5</v>
      </c>
      <c r="O23" s="91"/>
      <c r="P23" s="91"/>
      <c r="Q23" s="91"/>
      <c r="R23" s="91"/>
      <c r="S23" s="91"/>
      <c r="T23" s="91"/>
      <c r="U23" s="91"/>
      <c r="V23" s="91"/>
      <c r="W23" s="91"/>
    </row>
    <row r="24" spans="1:23" x14ac:dyDescent="0.25">
      <c r="A24" s="82"/>
      <c r="B24" s="120">
        <v>12</v>
      </c>
      <c r="C24" s="112">
        <f t="shared" si="0"/>
        <v>25</v>
      </c>
      <c r="D24" s="121">
        <f t="shared" si="0"/>
        <v>2</v>
      </c>
      <c r="E24" s="82"/>
      <c r="F24" s="82"/>
      <c r="G24" s="82"/>
      <c r="H24" s="82"/>
      <c r="I24" s="82"/>
      <c r="J24" s="91"/>
      <c r="K24" s="91"/>
      <c r="O24" s="91"/>
      <c r="P24" s="91"/>
      <c r="Q24" s="91"/>
      <c r="R24" s="91"/>
      <c r="S24" s="91"/>
      <c r="T24" s="91"/>
      <c r="U24" s="91"/>
      <c r="V24" s="91"/>
      <c r="W24" s="91"/>
    </row>
    <row r="25" spans="1:23" x14ac:dyDescent="0.25">
      <c r="A25" s="82"/>
      <c r="B25" s="120" t="s">
        <v>77</v>
      </c>
      <c r="C25" s="112">
        <f t="shared" si="0"/>
        <v>22</v>
      </c>
      <c r="D25" s="121">
        <f t="shared" si="0"/>
        <v>0</v>
      </c>
      <c r="E25" s="82"/>
      <c r="F25" s="82"/>
      <c r="G25" s="82"/>
      <c r="H25" s="82"/>
      <c r="I25" s="82"/>
      <c r="J25" s="91"/>
      <c r="K25" s="91"/>
      <c r="O25" s="91"/>
      <c r="P25" s="91"/>
      <c r="Q25" s="91"/>
      <c r="R25" s="91"/>
      <c r="S25" s="91"/>
      <c r="T25" s="91"/>
      <c r="U25" s="91"/>
      <c r="V25" s="91"/>
      <c r="W25" s="91"/>
    </row>
    <row r="26" spans="1:23" x14ac:dyDescent="0.25">
      <c r="A26" s="82"/>
      <c r="B26" s="122" t="s">
        <v>75</v>
      </c>
      <c r="C26" s="85">
        <f t="shared" si="0"/>
        <v>32</v>
      </c>
      <c r="D26" s="123">
        <f t="shared" si="0"/>
        <v>5</v>
      </c>
      <c r="E26" s="82"/>
      <c r="F26" s="82"/>
      <c r="G26" s="82"/>
      <c r="H26" s="82"/>
      <c r="I26" s="82"/>
      <c r="J26" s="91"/>
      <c r="K26" s="91"/>
      <c r="L26" s="81" t="e">
        <f>INDEX($M$7:$N$23,,MATCH($G$4,$M$5:$N$5,0))</f>
        <v>#VALUE!</v>
      </c>
      <c r="O26" s="91"/>
      <c r="P26" s="91"/>
      <c r="Q26" s="91"/>
      <c r="R26" s="91"/>
      <c r="S26" s="91"/>
      <c r="T26" s="91"/>
      <c r="U26" s="91"/>
      <c r="V26" s="91"/>
      <c r="W26" s="91"/>
    </row>
    <row r="27" spans="1:23" x14ac:dyDescent="0.25">
      <c r="A27" s="82"/>
      <c r="B27" s="82" t="s">
        <v>89</v>
      </c>
      <c r="C27" s="83"/>
      <c r="D27" s="83"/>
      <c r="E27" s="82"/>
      <c r="F27" s="82"/>
      <c r="G27" s="82"/>
      <c r="H27" s="82"/>
      <c r="I27" s="82"/>
      <c r="J27" s="91"/>
      <c r="K27" s="91"/>
      <c r="L27" s="81" t="s">
        <v>88</v>
      </c>
      <c r="M27" s="81" t="s">
        <v>84</v>
      </c>
      <c r="N27" s="81" t="str">
        <f>INDEX($M$27:$M$28,MATCH($G$4,$L$27:$L$28,0))</f>
        <v>Assessed</v>
      </c>
      <c r="O27" s="91" t="s">
        <v>87</v>
      </c>
      <c r="P27" s="91"/>
      <c r="Q27" s="91"/>
      <c r="R27" s="91"/>
      <c r="S27" s="91"/>
      <c r="T27" s="91"/>
      <c r="U27" s="91"/>
      <c r="V27" s="91"/>
      <c r="W27" s="91"/>
    </row>
    <row r="28" spans="1:23" x14ac:dyDescent="0.25">
      <c r="A28" s="82"/>
      <c r="B28" s="82"/>
      <c r="C28" s="83"/>
      <c r="D28" s="83"/>
      <c r="E28" s="82"/>
      <c r="F28" s="82"/>
      <c r="G28" s="82"/>
      <c r="H28" s="82"/>
      <c r="I28" s="82"/>
      <c r="J28" s="91"/>
      <c r="K28" s="91"/>
      <c r="L28" s="81" t="s">
        <v>81</v>
      </c>
      <c r="M28" s="81" t="s">
        <v>85</v>
      </c>
      <c r="N28" s="81" t="s">
        <v>87</v>
      </c>
      <c r="O28" s="91"/>
      <c r="P28" s="91"/>
      <c r="Q28" s="91"/>
      <c r="R28" s="91"/>
      <c r="S28" s="91"/>
      <c r="T28" s="91"/>
      <c r="U28" s="91"/>
      <c r="V28" s="91"/>
      <c r="W28" s="91"/>
    </row>
    <row r="29" spans="1:23" x14ac:dyDescent="0.25">
      <c r="A29" s="82"/>
      <c r="B29" s="82"/>
      <c r="C29" s="83"/>
      <c r="D29" s="83"/>
      <c r="E29" s="82"/>
      <c r="F29" s="82"/>
      <c r="G29" s="82"/>
      <c r="H29" s="82"/>
      <c r="I29" s="82"/>
      <c r="J29" s="91"/>
      <c r="K29" s="91"/>
      <c r="O29" s="91"/>
      <c r="P29" s="91"/>
      <c r="Q29" s="91"/>
      <c r="R29" s="91"/>
      <c r="S29" s="91"/>
      <c r="T29" s="91"/>
      <c r="U29" s="91"/>
      <c r="V29" s="91"/>
      <c r="W29" s="91"/>
    </row>
    <row r="30" spans="1:23" x14ac:dyDescent="0.25">
      <c r="A30" s="82"/>
      <c r="B30" s="82"/>
      <c r="C30" s="83"/>
      <c r="D30" s="83"/>
      <c r="E30" s="82"/>
      <c r="F30" s="82"/>
      <c r="G30" s="82"/>
      <c r="H30" s="82"/>
      <c r="I30" s="82"/>
      <c r="J30" s="91"/>
      <c r="K30" s="91"/>
      <c r="L30" s="81" t="str">
        <f>CONCATENATE("Fig. 6. Number of ",N27," Wetlands by Region as of December 2017")</f>
        <v>Fig. 6. Number of Assessed Wetlands by Region as of December 2017</v>
      </c>
      <c r="M30" s="81" t="s">
        <v>87</v>
      </c>
      <c r="O30" s="91"/>
      <c r="P30" s="91"/>
      <c r="Q30" s="91"/>
      <c r="R30" s="91"/>
      <c r="S30" s="91"/>
      <c r="T30" s="91"/>
      <c r="U30" s="91"/>
      <c r="V30" s="91"/>
      <c r="W30" s="91"/>
    </row>
    <row r="31" spans="1:23" x14ac:dyDescent="0.25">
      <c r="A31" s="82"/>
      <c r="B31" s="82"/>
      <c r="C31" s="83"/>
      <c r="D31" s="83"/>
      <c r="E31" s="82"/>
      <c r="F31" s="82"/>
      <c r="G31" s="82"/>
      <c r="H31" s="82"/>
      <c r="I31" s="82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23" x14ac:dyDescent="0.25">
      <c r="A32" s="82"/>
      <c r="B32" s="82"/>
      <c r="C32" s="83"/>
      <c r="D32" s="83"/>
      <c r="E32" s="82"/>
      <c r="F32" s="82"/>
      <c r="G32" s="82"/>
      <c r="H32" s="82"/>
      <c r="I32" s="82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</row>
    <row r="33" spans="1:23" x14ac:dyDescent="0.25">
      <c r="A33" s="82"/>
      <c r="B33" s="82"/>
      <c r="C33" s="83"/>
      <c r="D33" s="83"/>
      <c r="E33" s="82"/>
      <c r="F33" s="82"/>
      <c r="G33" s="82"/>
      <c r="H33" s="82"/>
      <c r="I33" s="82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3" x14ac:dyDescent="0.25">
      <c r="A34" s="82"/>
      <c r="B34" s="82" t="s">
        <v>76</v>
      </c>
      <c r="C34" s="83"/>
      <c r="D34" s="83"/>
      <c r="E34" s="82"/>
      <c r="F34" s="82"/>
      <c r="G34" s="82"/>
      <c r="H34" s="82"/>
      <c r="I34" s="82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</row>
    <row r="35" spans="1:23" x14ac:dyDescent="0.25">
      <c r="A35" s="82"/>
      <c r="B35" s="82"/>
      <c r="C35" s="83"/>
      <c r="D35" s="83"/>
      <c r="E35" s="82"/>
      <c r="F35" s="82"/>
      <c r="G35" s="82"/>
      <c r="H35" s="82"/>
      <c r="I35" s="82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</row>
    <row r="36" spans="1:23" x14ac:dyDescent="0.25">
      <c r="A36" s="86"/>
      <c r="B36" s="86"/>
      <c r="C36" s="87"/>
      <c r="D36" s="87"/>
      <c r="E36" s="86"/>
      <c r="F36" s="86"/>
      <c r="G36" s="86"/>
      <c r="H36" s="86"/>
      <c r="I36" s="86"/>
      <c r="J36" s="92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</row>
    <row r="37" spans="1:23" x14ac:dyDescent="0.25"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</row>
    <row r="38" spans="1:23" x14ac:dyDescent="0.25"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</row>
    <row r="39" spans="1:23" x14ac:dyDescent="0.25"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</row>
    <row r="40" spans="1:23" x14ac:dyDescent="0.25"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</row>
    <row r="41" spans="1:23" x14ac:dyDescent="0.25"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</row>
    <row r="42" spans="1:23" x14ac:dyDescent="0.25"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</row>
    <row r="43" spans="1:23" x14ac:dyDescent="0.25"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</row>
    <row r="44" spans="1:23" x14ac:dyDescent="0.25"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</row>
    <row r="45" spans="1:23" x14ac:dyDescent="0.25"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</row>
    <row r="46" spans="1:23" x14ac:dyDescent="0.25"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</row>
    <row r="47" spans="1:23" x14ac:dyDescent="0.25"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</row>
    <row r="48" spans="1:23" x14ac:dyDescent="0.25"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10:23" x14ac:dyDescent="0.25"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10:23" x14ac:dyDescent="0.25"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10:23" x14ac:dyDescent="0.25"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</row>
    <row r="52" spans="10:23" x14ac:dyDescent="0.25"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</row>
    <row r="53" spans="10:23" x14ac:dyDescent="0.25"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</row>
  </sheetData>
  <sheetProtection algorithmName="SHA-512" hashValue="4eIuGGj4tNXUgOMZXv/VD0eeoSOO1HNlFc9kCqH0QA/e3nMwgyYI0S/mpUjL/PGfiPL2ZJVHtGVlzlJ/3BfoMw==" saltValue="zMLrwcVZQ1argYlpp+Y8/g==" spinCount="100000" sheet="1" objects="1" scenarios="1" selectLockedCells="1"/>
  <mergeCells count="4">
    <mergeCell ref="A1:I1"/>
    <mergeCell ref="B7:B8"/>
    <mergeCell ref="C7:C8"/>
    <mergeCell ref="D7:D8"/>
  </mergeCells>
  <dataValidations count="1">
    <dataValidation type="list" allowBlank="1" showInputMessage="1" showErrorMessage="1" sqref="G4">
      <formula1>$M$5:$N$5</formula1>
    </dataValidation>
  </dataValidations>
  <pageMargins left="0.7" right="0.7" top="0.75" bottom="0.75" header="0.3" footer="0.3"/>
  <ignoredErrors>
    <ignoredError sqref="L26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90" zoomScaleNormal="90" workbookViewId="0">
      <selection activeCell="H8" sqref="H8"/>
    </sheetView>
  </sheetViews>
  <sheetFormatPr defaultRowHeight="15" x14ac:dyDescent="0.25"/>
  <cols>
    <col min="1" max="1" width="24.42578125" customWidth="1"/>
    <col min="2" max="2" width="27.85546875" customWidth="1"/>
    <col min="3" max="3" width="24.28515625" customWidth="1"/>
  </cols>
  <sheetData>
    <row r="1" spans="1:5" ht="18" x14ac:dyDescent="0.25">
      <c r="A1" s="64" t="s">
        <v>92</v>
      </c>
    </row>
    <row r="2" spans="1:5" ht="9.75" customHeight="1" thickBot="1" x14ac:dyDescent="0.3"/>
    <row r="3" spans="1:5" ht="31.5" thickTop="1" thickBot="1" x14ac:dyDescent="0.3">
      <c r="A3" s="78" t="s">
        <v>14</v>
      </c>
      <c r="B3" s="79" t="s">
        <v>79</v>
      </c>
      <c r="C3" s="77" t="s">
        <v>80</v>
      </c>
      <c r="D3" s="24"/>
      <c r="E3" s="24"/>
    </row>
    <row r="4" spans="1:5" ht="9.75" customHeight="1" thickTop="1" x14ac:dyDescent="0.25">
      <c r="A4" s="73"/>
      <c r="B4" s="73"/>
      <c r="C4" s="74"/>
      <c r="D4" s="24"/>
      <c r="E4" s="24"/>
    </row>
    <row r="5" spans="1:5" ht="15.75" customHeight="1" x14ac:dyDescent="0.25">
      <c r="A5" s="73" t="s">
        <v>15</v>
      </c>
      <c r="B5" s="90">
        <f>SUM(B6:B22)</f>
        <v>364</v>
      </c>
      <c r="C5" s="75">
        <f>SUM(C6:EC22)</f>
        <v>81</v>
      </c>
      <c r="D5" s="24"/>
      <c r="E5" s="24"/>
    </row>
    <row r="6" spans="1:5" ht="15.75" customHeight="1" x14ac:dyDescent="0.25">
      <c r="A6" s="73" t="s">
        <v>1</v>
      </c>
      <c r="B6" s="68">
        <v>34</v>
      </c>
      <c r="C6" s="76">
        <v>17</v>
      </c>
      <c r="D6" s="24"/>
      <c r="E6" s="24"/>
    </row>
    <row r="7" spans="1:5" ht="15.75" customHeight="1" x14ac:dyDescent="0.25">
      <c r="A7" s="73">
        <v>1</v>
      </c>
      <c r="B7" s="68">
        <v>4</v>
      </c>
      <c r="C7" s="76">
        <v>0</v>
      </c>
      <c r="D7" s="24"/>
      <c r="E7" s="24"/>
    </row>
    <row r="8" spans="1:5" ht="15.75" customHeight="1" x14ac:dyDescent="0.25">
      <c r="A8" s="66">
        <v>2</v>
      </c>
      <c r="B8" s="68">
        <v>8</v>
      </c>
      <c r="C8" s="70">
        <v>3</v>
      </c>
      <c r="D8" s="24"/>
      <c r="E8" s="24"/>
    </row>
    <row r="9" spans="1:5" ht="15.75" customHeight="1" x14ac:dyDescent="0.25">
      <c r="A9" s="66">
        <v>3</v>
      </c>
      <c r="B9" s="68">
        <v>24</v>
      </c>
      <c r="C9" s="70">
        <v>6</v>
      </c>
    </row>
    <row r="10" spans="1:5" ht="15.75" customHeight="1" x14ac:dyDescent="0.25">
      <c r="A10" s="73" t="s">
        <v>2</v>
      </c>
      <c r="B10" s="68">
        <v>16</v>
      </c>
      <c r="C10" s="76">
        <v>6</v>
      </c>
    </row>
    <row r="11" spans="1:5" ht="15.75" customHeight="1" x14ac:dyDescent="0.25">
      <c r="A11" s="66" t="s">
        <v>82</v>
      </c>
      <c r="B11" s="68">
        <v>22</v>
      </c>
      <c r="C11" s="70">
        <v>7</v>
      </c>
    </row>
    <row r="12" spans="1:5" ht="15.75" customHeight="1" x14ac:dyDescent="0.25">
      <c r="A12" s="66" t="s">
        <v>83</v>
      </c>
      <c r="B12" s="68">
        <v>17</v>
      </c>
      <c r="C12" s="70">
        <v>4</v>
      </c>
    </row>
    <row r="13" spans="1:5" ht="15.75" customHeight="1" x14ac:dyDescent="0.25">
      <c r="A13" s="66">
        <v>5</v>
      </c>
      <c r="B13" s="68">
        <v>29</v>
      </c>
      <c r="C13" s="70">
        <v>12</v>
      </c>
    </row>
    <row r="14" spans="1:5" ht="15.75" customHeight="1" x14ac:dyDescent="0.25">
      <c r="A14" s="66">
        <v>6</v>
      </c>
      <c r="B14" s="68">
        <v>16</v>
      </c>
      <c r="C14" s="70">
        <v>3</v>
      </c>
    </row>
    <row r="15" spans="1:5" ht="15.75" customHeight="1" x14ac:dyDescent="0.25">
      <c r="A15" s="66">
        <v>7</v>
      </c>
      <c r="B15" s="68">
        <v>41</v>
      </c>
      <c r="C15" s="70">
        <v>3</v>
      </c>
    </row>
    <row r="16" spans="1:5" ht="15.75" customHeight="1" x14ac:dyDescent="0.25">
      <c r="A16" s="66">
        <v>8</v>
      </c>
      <c r="B16" s="68">
        <v>17</v>
      </c>
      <c r="C16" s="70">
        <v>3</v>
      </c>
    </row>
    <row r="17" spans="1:3" ht="15.75" customHeight="1" x14ac:dyDescent="0.25">
      <c r="A17" s="66">
        <v>9</v>
      </c>
      <c r="B17" s="68">
        <v>9</v>
      </c>
      <c r="C17" s="70">
        <v>5</v>
      </c>
    </row>
    <row r="18" spans="1:3" ht="15.75" customHeight="1" x14ac:dyDescent="0.25">
      <c r="A18" s="66">
        <v>10</v>
      </c>
      <c r="B18" s="68">
        <v>25</v>
      </c>
      <c r="C18" s="70">
        <v>5</v>
      </c>
    </row>
    <row r="19" spans="1:3" ht="15.75" customHeight="1" x14ac:dyDescent="0.25">
      <c r="A19" s="66">
        <v>11</v>
      </c>
      <c r="B19" s="68">
        <v>23</v>
      </c>
      <c r="C19" s="70">
        <v>0</v>
      </c>
    </row>
    <row r="20" spans="1:3" ht="15.75" customHeight="1" x14ac:dyDescent="0.25">
      <c r="A20" s="66">
        <v>12</v>
      </c>
      <c r="B20" s="68">
        <v>25</v>
      </c>
      <c r="C20" s="70">
        <v>2</v>
      </c>
    </row>
    <row r="21" spans="1:3" ht="15.75" customHeight="1" x14ac:dyDescent="0.25">
      <c r="A21" s="66" t="s">
        <v>77</v>
      </c>
      <c r="B21" s="68">
        <v>22</v>
      </c>
      <c r="C21" s="70">
        <v>0</v>
      </c>
    </row>
    <row r="22" spans="1:3" ht="15.75" customHeight="1" x14ac:dyDescent="0.25">
      <c r="A22" s="67" t="s">
        <v>75</v>
      </c>
      <c r="B22" s="69">
        <v>32</v>
      </c>
      <c r="C22" s="71">
        <v>5</v>
      </c>
    </row>
    <row r="23" spans="1:3" ht="9.75" customHeight="1" x14ac:dyDescent="0.25">
      <c r="A23" s="65"/>
      <c r="C23" s="65"/>
    </row>
    <row r="24" spans="1:3" ht="15" customHeight="1" x14ac:dyDescent="0.25">
      <c r="A24" s="72" t="s">
        <v>78</v>
      </c>
      <c r="C24" s="65"/>
    </row>
    <row r="25" spans="1:3" x14ac:dyDescent="0.25">
      <c r="A25" s="63" t="s">
        <v>76</v>
      </c>
    </row>
  </sheetData>
  <printOptions horizontalCentered="1"/>
  <pageMargins left="0.7" right="0.7" top="0.75" bottom="0.75" header="0.3" footer="0.3"/>
  <pageSetup paperSize="256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H21" sqref="H21"/>
    </sheetView>
  </sheetViews>
  <sheetFormatPr defaultRowHeight="15" x14ac:dyDescent="0.25"/>
  <cols>
    <col min="2" max="2" width="12.7109375" customWidth="1"/>
    <col min="3" max="3" width="12" customWidth="1"/>
    <col min="4" max="4" width="12.140625" customWidth="1"/>
  </cols>
  <sheetData>
    <row r="2" spans="1:4" ht="15" customHeight="1" x14ac:dyDescent="0.25">
      <c r="A2" s="96"/>
      <c r="B2" s="26"/>
      <c r="C2" s="96" t="s">
        <v>32</v>
      </c>
      <c r="D2" s="96"/>
    </row>
    <row r="3" spans="1:4" ht="45" customHeight="1" x14ac:dyDescent="0.25">
      <c r="A3" s="96"/>
      <c r="B3" s="27" t="s">
        <v>33</v>
      </c>
      <c r="C3" s="28" t="s">
        <v>30</v>
      </c>
      <c r="D3" s="28" t="s">
        <v>31</v>
      </c>
    </row>
    <row r="4" spans="1:4" x14ac:dyDescent="0.25">
      <c r="A4" s="28" t="s">
        <v>2</v>
      </c>
      <c r="B4" s="28">
        <v>9</v>
      </c>
      <c r="C4" s="28">
        <v>5</v>
      </c>
      <c r="D4" s="28">
        <v>1</v>
      </c>
    </row>
    <row r="5" spans="1:4" x14ac:dyDescent="0.25">
      <c r="A5" s="28" t="s">
        <v>1</v>
      </c>
      <c r="B5" s="28">
        <v>1</v>
      </c>
      <c r="C5" s="28">
        <v>6</v>
      </c>
      <c r="D5" s="28"/>
    </row>
    <row r="6" spans="1:4" x14ac:dyDescent="0.25">
      <c r="A6" s="28">
        <v>1</v>
      </c>
      <c r="B6" s="28">
        <v>8</v>
      </c>
      <c r="C6" s="28">
        <v>6</v>
      </c>
      <c r="D6" s="28"/>
    </row>
    <row r="7" spans="1:4" x14ac:dyDescent="0.25">
      <c r="A7" s="28">
        <v>2</v>
      </c>
      <c r="B7" s="28">
        <v>9</v>
      </c>
      <c r="C7" s="28">
        <v>4</v>
      </c>
      <c r="D7" s="28"/>
    </row>
    <row r="8" spans="1:4" x14ac:dyDescent="0.25">
      <c r="A8" s="28">
        <v>3</v>
      </c>
      <c r="B8" s="28">
        <v>6</v>
      </c>
      <c r="C8" s="28">
        <v>10</v>
      </c>
      <c r="D8" s="28"/>
    </row>
    <row r="9" spans="1:4" x14ac:dyDescent="0.25">
      <c r="A9" s="28" t="s">
        <v>3</v>
      </c>
      <c r="B9" s="28">
        <v>9</v>
      </c>
      <c r="C9" s="28">
        <v>4</v>
      </c>
      <c r="D9" s="28"/>
    </row>
    <row r="10" spans="1:4" x14ac:dyDescent="0.25">
      <c r="A10" s="28" t="s">
        <v>4</v>
      </c>
      <c r="B10" s="28">
        <v>1</v>
      </c>
      <c r="C10" s="28"/>
      <c r="D10" s="28"/>
    </row>
    <row r="11" spans="1:4" x14ac:dyDescent="0.25">
      <c r="A11" s="28">
        <v>5</v>
      </c>
      <c r="B11" s="28">
        <v>7</v>
      </c>
      <c r="C11" s="28">
        <v>3</v>
      </c>
      <c r="D11" s="28">
        <v>3</v>
      </c>
    </row>
    <row r="12" spans="1:4" x14ac:dyDescent="0.25">
      <c r="A12" s="28">
        <v>6</v>
      </c>
      <c r="B12" s="28">
        <v>5</v>
      </c>
      <c r="C12" s="28">
        <v>5</v>
      </c>
      <c r="D12" s="28"/>
    </row>
    <row r="13" spans="1:4" x14ac:dyDescent="0.25">
      <c r="A13" s="28">
        <v>7</v>
      </c>
      <c r="B13" s="28">
        <v>9</v>
      </c>
      <c r="C13" s="28">
        <v>15</v>
      </c>
      <c r="D13" s="28"/>
    </row>
    <row r="14" spans="1:4" x14ac:dyDescent="0.25">
      <c r="A14" s="28">
        <v>8</v>
      </c>
      <c r="B14" s="28">
        <v>9</v>
      </c>
      <c r="C14" s="28">
        <v>4</v>
      </c>
      <c r="D14" s="28">
        <v>1</v>
      </c>
    </row>
    <row r="15" spans="1:4" x14ac:dyDescent="0.25">
      <c r="A15" s="28">
        <v>9</v>
      </c>
      <c r="B15" s="28">
        <v>10</v>
      </c>
      <c r="C15" s="28">
        <v>1</v>
      </c>
      <c r="D15" s="28"/>
    </row>
    <row r="16" spans="1:4" x14ac:dyDescent="0.25">
      <c r="A16" s="28">
        <v>10</v>
      </c>
      <c r="B16" s="28">
        <v>8</v>
      </c>
      <c r="C16" s="28"/>
      <c r="D16" s="28"/>
    </row>
    <row r="17" spans="1:4" x14ac:dyDescent="0.25">
      <c r="A17" s="28">
        <v>11</v>
      </c>
      <c r="B17" s="28">
        <v>6</v>
      </c>
      <c r="C17" s="28">
        <v>2</v>
      </c>
      <c r="D17" s="28"/>
    </row>
    <row r="18" spans="1:4" x14ac:dyDescent="0.25">
      <c r="A18" s="28">
        <v>12</v>
      </c>
      <c r="B18" s="28">
        <v>2</v>
      </c>
      <c r="C18" s="28">
        <v>1</v>
      </c>
      <c r="D18" s="28"/>
    </row>
    <row r="19" spans="1:4" x14ac:dyDescent="0.25">
      <c r="A19" s="28">
        <v>13</v>
      </c>
      <c r="B19" s="28">
        <v>3</v>
      </c>
      <c r="C19" s="28">
        <v>5</v>
      </c>
      <c r="D19" s="28">
        <v>1</v>
      </c>
    </row>
    <row r="20" spans="1:4" x14ac:dyDescent="0.25">
      <c r="A20" s="26"/>
      <c r="B20" s="26"/>
      <c r="C20" s="26"/>
      <c r="D20" s="26"/>
    </row>
  </sheetData>
  <mergeCells count="2">
    <mergeCell ref="C2:D2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view="pageBreakPreview" topLeftCell="B1" zoomScale="120" zoomScaleSheetLayoutView="120" workbookViewId="0">
      <selection activeCell="F24" sqref="F24"/>
    </sheetView>
  </sheetViews>
  <sheetFormatPr defaultRowHeight="15" x14ac:dyDescent="0.25"/>
  <cols>
    <col min="1" max="1" width="20.42578125" customWidth="1"/>
    <col min="2" max="2" width="34" customWidth="1"/>
    <col min="3" max="3" width="20.28515625" customWidth="1"/>
    <col min="4" max="4" width="32.28515625" customWidth="1"/>
    <col min="5" max="5" width="22.7109375" customWidth="1"/>
    <col min="6" max="6" width="21.42578125" customWidth="1"/>
    <col min="7" max="7" width="8.85546875" customWidth="1"/>
  </cols>
  <sheetData>
    <row r="1" spans="1:8" ht="18.75" thickBot="1" x14ac:dyDescent="0.3">
      <c r="A1" s="104" t="s">
        <v>39</v>
      </c>
      <c r="B1" s="104"/>
    </row>
    <row r="2" spans="1:8" ht="32.25" customHeight="1" thickTop="1" thickBot="1" x14ac:dyDescent="0.3">
      <c r="A2" s="59" t="s">
        <v>14</v>
      </c>
      <c r="B2" s="60" t="s">
        <v>74</v>
      </c>
      <c r="C2" s="59" t="s">
        <v>14</v>
      </c>
      <c r="D2" s="61" t="s">
        <v>74</v>
      </c>
    </row>
    <row r="3" spans="1:8" ht="15.75" thickTop="1" x14ac:dyDescent="0.25">
      <c r="A3" s="52" t="s">
        <v>1</v>
      </c>
      <c r="B3" s="47" t="s">
        <v>41</v>
      </c>
      <c r="C3" s="97">
        <v>7</v>
      </c>
      <c r="D3" s="58" t="s">
        <v>65</v>
      </c>
      <c r="G3" s="43" t="s">
        <v>1</v>
      </c>
      <c r="H3" s="45">
        <v>1</v>
      </c>
    </row>
    <row r="4" spans="1:8" x14ac:dyDescent="0.25">
      <c r="A4" s="105">
        <v>1</v>
      </c>
      <c r="B4" s="51" t="s">
        <v>40</v>
      </c>
      <c r="C4" s="97"/>
      <c r="D4" s="48" t="s">
        <v>66</v>
      </c>
      <c r="G4" s="43">
        <v>1</v>
      </c>
      <c r="H4" s="45">
        <v>2</v>
      </c>
    </row>
    <row r="5" spans="1:8" x14ac:dyDescent="0.25">
      <c r="A5" s="106"/>
      <c r="B5" s="51" t="s">
        <v>55</v>
      </c>
      <c r="C5" s="97"/>
      <c r="D5" s="48" t="s">
        <v>67</v>
      </c>
      <c r="G5" s="43">
        <v>2</v>
      </c>
      <c r="H5" s="45">
        <v>2</v>
      </c>
    </row>
    <row r="6" spans="1:8" ht="14.25" customHeight="1" x14ac:dyDescent="0.25">
      <c r="A6" s="99">
        <v>2</v>
      </c>
      <c r="B6" s="48" t="s">
        <v>53</v>
      </c>
      <c r="C6" s="97"/>
      <c r="D6" s="48" t="s">
        <v>68</v>
      </c>
      <c r="G6" s="43">
        <v>3</v>
      </c>
      <c r="H6" s="45">
        <v>1</v>
      </c>
    </row>
    <row r="7" spans="1:8" ht="14.25" customHeight="1" x14ac:dyDescent="0.25">
      <c r="A7" s="98"/>
      <c r="B7" s="49" t="s">
        <v>54</v>
      </c>
      <c r="C7" s="98"/>
      <c r="D7" s="48" t="s">
        <v>69</v>
      </c>
      <c r="G7" s="43" t="s">
        <v>3</v>
      </c>
      <c r="H7" s="45">
        <v>3</v>
      </c>
    </row>
    <row r="8" spans="1:8" x14ac:dyDescent="0.25">
      <c r="A8" s="53">
        <v>3</v>
      </c>
      <c r="B8" s="48" t="s">
        <v>42</v>
      </c>
      <c r="C8" s="99">
        <v>8</v>
      </c>
      <c r="D8" s="48" t="s">
        <v>63</v>
      </c>
      <c r="G8" s="43" t="s">
        <v>4</v>
      </c>
      <c r="H8" s="45">
        <v>5</v>
      </c>
    </row>
    <row r="9" spans="1:8" x14ac:dyDescent="0.25">
      <c r="A9" s="99" t="s">
        <v>3</v>
      </c>
      <c r="B9" s="48" t="s">
        <v>43</v>
      </c>
      <c r="C9" s="98"/>
      <c r="D9" s="48" t="s">
        <v>64</v>
      </c>
      <c r="G9" s="43">
        <v>5</v>
      </c>
      <c r="H9" s="45">
        <v>4</v>
      </c>
    </row>
    <row r="10" spans="1:8" x14ac:dyDescent="0.25">
      <c r="A10" s="97"/>
      <c r="B10" s="48" t="s">
        <v>44</v>
      </c>
      <c r="C10" s="53">
        <v>9</v>
      </c>
      <c r="D10" s="48" t="s">
        <v>49</v>
      </c>
      <c r="G10" s="43">
        <v>7</v>
      </c>
      <c r="H10" s="45">
        <v>5</v>
      </c>
    </row>
    <row r="11" spans="1:8" x14ac:dyDescent="0.25">
      <c r="A11" s="98"/>
      <c r="B11" s="48" t="s">
        <v>56</v>
      </c>
      <c r="C11" s="99">
        <v>10</v>
      </c>
      <c r="D11" s="48" t="s">
        <v>71</v>
      </c>
      <c r="G11" s="43">
        <v>8</v>
      </c>
      <c r="H11" s="45">
        <v>2</v>
      </c>
    </row>
    <row r="12" spans="1:8" x14ac:dyDescent="0.25">
      <c r="A12" s="99" t="s">
        <v>4</v>
      </c>
      <c r="B12" s="48" t="s">
        <v>58</v>
      </c>
      <c r="C12" s="97"/>
      <c r="D12" s="62" t="s">
        <v>48</v>
      </c>
      <c r="G12" s="43">
        <v>9</v>
      </c>
      <c r="H12" s="45">
        <v>1</v>
      </c>
    </row>
    <row r="13" spans="1:8" x14ac:dyDescent="0.25">
      <c r="A13" s="97"/>
      <c r="B13" s="48" t="s">
        <v>59</v>
      </c>
      <c r="C13" s="98"/>
      <c r="D13" s="48" t="s">
        <v>73</v>
      </c>
      <c r="G13" s="43">
        <v>10</v>
      </c>
      <c r="H13" s="45">
        <v>2</v>
      </c>
    </row>
    <row r="14" spans="1:8" x14ac:dyDescent="0.25">
      <c r="A14" s="97"/>
      <c r="B14" s="48" t="s">
        <v>61</v>
      </c>
      <c r="C14" s="53">
        <v>11</v>
      </c>
      <c r="D14" s="48" t="s">
        <v>50</v>
      </c>
      <c r="G14" s="43">
        <v>11</v>
      </c>
      <c r="H14" s="45">
        <v>1</v>
      </c>
    </row>
    <row r="15" spans="1:8" x14ac:dyDescent="0.25">
      <c r="A15" s="97"/>
      <c r="B15" s="48" t="s">
        <v>62</v>
      </c>
      <c r="C15" s="53">
        <v>12</v>
      </c>
      <c r="D15" s="48" t="s">
        <v>51</v>
      </c>
      <c r="G15" s="43">
        <v>12</v>
      </c>
      <c r="H15" s="45">
        <v>1</v>
      </c>
    </row>
    <row r="16" spans="1:8" x14ac:dyDescent="0.25">
      <c r="A16" s="98"/>
      <c r="B16" s="48" t="s">
        <v>60</v>
      </c>
      <c r="C16" s="99">
        <v>13</v>
      </c>
      <c r="D16" s="48" t="s">
        <v>70</v>
      </c>
      <c r="G16" s="43">
        <v>13</v>
      </c>
      <c r="H16" s="45">
        <v>2</v>
      </c>
    </row>
    <row r="17" spans="1:8" ht="15.75" thickBot="1" x14ac:dyDescent="0.3">
      <c r="A17" s="99">
        <v>5</v>
      </c>
      <c r="B17" s="48" t="s">
        <v>45</v>
      </c>
      <c r="C17" s="100"/>
      <c r="D17" s="50" t="s">
        <v>72</v>
      </c>
      <c r="H17" s="45">
        <v>32</v>
      </c>
    </row>
    <row r="18" spans="1:8" ht="15.75" thickTop="1" x14ac:dyDescent="0.25">
      <c r="A18" s="97"/>
      <c r="B18" s="48" t="s">
        <v>46</v>
      </c>
    </row>
    <row r="19" spans="1:8" x14ac:dyDescent="0.25">
      <c r="A19" s="97"/>
      <c r="B19" s="48" t="s">
        <v>47</v>
      </c>
    </row>
    <row r="20" spans="1:8" ht="15.75" thickBot="1" x14ac:dyDescent="0.3">
      <c r="A20" s="97"/>
      <c r="B20" s="54" t="s">
        <v>57</v>
      </c>
    </row>
    <row r="21" spans="1:8" ht="15.75" thickTop="1" x14ac:dyDescent="0.25">
      <c r="A21" s="101"/>
      <c r="B21" s="55"/>
    </row>
    <row r="22" spans="1:8" x14ac:dyDescent="0.25">
      <c r="A22" s="102"/>
      <c r="B22" s="25"/>
      <c r="G22" s="46"/>
      <c r="H22" s="45"/>
    </row>
    <row r="23" spans="1:8" x14ac:dyDescent="0.25">
      <c r="A23" s="102"/>
      <c r="B23" s="25"/>
      <c r="G23" s="46"/>
      <c r="H23" s="45"/>
    </row>
    <row r="24" spans="1:8" x14ac:dyDescent="0.25">
      <c r="A24" s="102"/>
      <c r="B24" s="25"/>
      <c r="G24" s="46"/>
      <c r="H24" s="45"/>
    </row>
    <row r="25" spans="1:8" x14ac:dyDescent="0.25">
      <c r="A25" s="102"/>
      <c r="B25" s="25"/>
      <c r="G25" s="46"/>
      <c r="H25" s="45"/>
    </row>
    <row r="26" spans="1:8" x14ac:dyDescent="0.25">
      <c r="A26" s="102"/>
      <c r="B26" s="25"/>
    </row>
    <row r="27" spans="1:8" x14ac:dyDescent="0.25">
      <c r="A27" s="102"/>
      <c r="B27" s="25"/>
    </row>
    <row r="28" spans="1:8" x14ac:dyDescent="0.25">
      <c r="A28" s="57"/>
      <c r="B28" s="25"/>
    </row>
    <row r="29" spans="1:8" x14ac:dyDescent="0.25">
      <c r="A29" s="102"/>
      <c r="B29" s="25"/>
    </row>
    <row r="30" spans="1:8" x14ac:dyDescent="0.25">
      <c r="A30" s="102"/>
      <c r="B30" s="25"/>
    </row>
    <row r="31" spans="1:8" x14ac:dyDescent="0.25">
      <c r="A31" s="102"/>
      <c r="B31" s="25"/>
    </row>
    <row r="32" spans="1:8" x14ac:dyDescent="0.25">
      <c r="A32" s="57"/>
      <c r="B32" s="25"/>
    </row>
    <row r="33" spans="1:2" x14ac:dyDescent="0.25">
      <c r="A33" s="57"/>
      <c r="B33" s="25"/>
    </row>
    <row r="34" spans="1:2" x14ac:dyDescent="0.25">
      <c r="A34" s="102"/>
      <c r="B34" s="25"/>
    </row>
    <row r="35" spans="1:2" x14ac:dyDescent="0.25">
      <c r="A35" s="102"/>
      <c r="B35" s="25"/>
    </row>
    <row r="36" spans="1:2" x14ac:dyDescent="0.25">
      <c r="A36" s="103" t="s">
        <v>52</v>
      </c>
      <c r="B36" s="103"/>
    </row>
    <row r="37" spans="1:2" x14ac:dyDescent="0.25">
      <c r="A37" s="56" t="s">
        <v>5</v>
      </c>
    </row>
  </sheetData>
  <mergeCells count="15">
    <mergeCell ref="A29:A31"/>
    <mergeCell ref="A34:A35"/>
    <mergeCell ref="A36:B36"/>
    <mergeCell ref="A1:B1"/>
    <mergeCell ref="A6:A7"/>
    <mergeCell ref="A4:A5"/>
    <mergeCell ref="A9:A11"/>
    <mergeCell ref="A12:A16"/>
    <mergeCell ref="A17:A20"/>
    <mergeCell ref="A26:A27"/>
    <mergeCell ref="C3:C7"/>
    <mergeCell ref="C8:C9"/>
    <mergeCell ref="C11:C13"/>
    <mergeCell ref="C16:C17"/>
    <mergeCell ref="A21:A25"/>
  </mergeCells>
  <pageMargins left="0.7" right="0.7" top="0.75" bottom="0.75" header="0.3" footer="0.3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20" workbookViewId="0">
      <selection activeCell="P16" sqref="P16"/>
    </sheetView>
  </sheetViews>
  <sheetFormatPr defaultRowHeight="15" x14ac:dyDescent="0.25"/>
  <cols>
    <col min="1" max="1" width="21.28515625" customWidth="1"/>
    <col min="2" max="2" width="11.5703125" hidden="1" customWidth="1"/>
  </cols>
  <sheetData>
    <row r="1" spans="1:12" ht="18" x14ac:dyDescent="0.25">
      <c r="A1" s="109" t="s">
        <v>13</v>
      </c>
      <c r="B1" s="109"/>
      <c r="C1" s="109"/>
      <c r="D1" s="109"/>
      <c r="E1" s="109"/>
      <c r="F1" s="109"/>
      <c r="G1" s="109"/>
      <c r="H1" s="109"/>
      <c r="I1" s="109"/>
      <c r="J1" s="109"/>
    </row>
    <row r="3" spans="1:12" ht="15.75" x14ac:dyDescent="0.25">
      <c r="A3" s="108" t="s">
        <v>8</v>
      </c>
      <c r="B3" s="108" t="s">
        <v>10</v>
      </c>
      <c r="C3" s="108"/>
      <c r="D3" s="108"/>
      <c r="E3" s="108"/>
      <c r="F3" s="108"/>
      <c r="G3" s="108"/>
      <c r="H3" s="108"/>
      <c r="I3" s="108"/>
      <c r="J3" s="108" t="s">
        <v>0</v>
      </c>
    </row>
    <row r="4" spans="1:12" ht="29.25" customHeight="1" x14ac:dyDescent="0.3">
      <c r="A4" s="108"/>
      <c r="B4" s="12" t="s">
        <v>9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 t="s">
        <v>6</v>
      </c>
      <c r="J4" s="108"/>
      <c r="L4" s="3"/>
    </row>
    <row r="5" spans="1:12" ht="30" customHeight="1" x14ac:dyDescent="0.25">
      <c r="A5" s="9" t="s">
        <v>11</v>
      </c>
      <c r="C5" s="6">
        <v>53</v>
      </c>
      <c r="D5" s="6">
        <v>23</v>
      </c>
      <c r="E5" s="6">
        <v>57</v>
      </c>
      <c r="F5" s="6">
        <v>79</v>
      </c>
      <c r="G5" s="6">
        <v>73</v>
      </c>
      <c r="H5" s="6">
        <v>50</v>
      </c>
      <c r="I5" s="6">
        <v>3</v>
      </c>
      <c r="J5" s="6">
        <v>338</v>
      </c>
    </row>
    <row r="6" spans="1:12" ht="30" customHeight="1" x14ac:dyDescent="0.25">
      <c r="A6" s="10" t="s">
        <v>12</v>
      </c>
      <c r="C6" s="6">
        <v>7</v>
      </c>
      <c r="D6" s="6">
        <v>30</v>
      </c>
      <c r="E6" s="6">
        <v>6</v>
      </c>
      <c r="F6" s="6">
        <v>36</v>
      </c>
      <c r="G6" s="6">
        <v>25</v>
      </c>
      <c r="H6" s="6">
        <v>9</v>
      </c>
      <c r="I6" s="7">
        <v>0</v>
      </c>
      <c r="J6" s="6">
        <v>113</v>
      </c>
    </row>
    <row r="7" spans="1:12" ht="30" customHeight="1" x14ac:dyDescent="0.25">
      <c r="A7" s="11" t="s">
        <v>7</v>
      </c>
      <c r="C7" s="8">
        <v>8</v>
      </c>
      <c r="D7" s="8">
        <v>5</v>
      </c>
      <c r="E7" s="8">
        <v>69</v>
      </c>
      <c r="F7" s="8">
        <v>32</v>
      </c>
      <c r="G7" s="8">
        <v>31</v>
      </c>
      <c r="H7" s="8">
        <v>49</v>
      </c>
      <c r="I7" s="8">
        <v>11</v>
      </c>
      <c r="J7" s="8">
        <v>205</v>
      </c>
    </row>
    <row r="8" spans="1:12" ht="30" customHeight="1" x14ac:dyDescent="0.25">
      <c r="A8" s="4" t="s">
        <v>0</v>
      </c>
      <c r="B8" s="5"/>
      <c r="C8" s="14">
        <v>68</v>
      </c>
      <c r="D8" s="14">
        <v>58</v>
      </c>
      <c r="E8" s="14">
        <v>132</v>
      </c>
      <c r="F8" s="14">
        <v>147</v>
      </c>
      <c r="G8" s="14">
        <v>129</v>
      </c>
      <c r="H8" s="14">
        <v>108</v>
      </c>
      <c r="I8" s="14">
        <v>14</v>
      </c>
      <c r="J8" s="15">
        <v>656</v>
      </c>
    </row>
    <row r="9" spans="1:12" ht="16.5" customHeight="1" x14ac:dyDescent="0.25">
      <c r="A9" s="110" t="s">
        <v>5</v>
      </c>
      <c r="B9" s="110"/>
      <c r="C9" s="110"/>
      <c r="D9" s="110"/>
      <c r="E9" s="110"/>
      <c r="F9" s="110"/>
      <c r="G9" s="23"/>
      <c r="H9" s="23"/>
      <c r="I9" s="23"/>
      <c r="J9" s="23"/>
    </row>
    <row r="10" spans="1:12" ht="16.5" customHeight="1" x14ac:dyDescent="0.25">
      <c r="A10" s="107" t="s">
        <v>29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2" ht="30" customHeight="1" x14ac:dyDescent="0.25"/>
    <row r="12" spans="1:12" ht="30" customHeight="1" x14ac:dyDescent="0.25">
      <c r="A12" s="16"/>
      <c r="B12" s="16"/>
      <c r="C12" s="13">
        <v>2006</v>
      </c>
      <c r="D12" s="13">
        <v>2007</v>
      </c>
      <c r="E12" s="13">
        <v>2008</v>
      </c>
      <c r="F12" s="13">
        <v>2009</v>
      </c>
      <c r="G12" s="13">
        <v>2010</v>
      </c>
      <c r="H12" s="13">
        <v>2011</v>
      </c>
      <c r="I12" s="13" t="s">
        <v>6</v>
      </c>
    </row>
    <row r="13" spans="1:12" ht="30" customHeight="1" x14ac:dyDescent="0.25">
      <c r="A13" s="17" t="s">
        <v>11</v>
      </c>
      <c r="B13" s="16"/>
      <c r="C13" s="18">
        <v>53</v>
      </c>
      <c r="D13" s="18">
        <v>23</v>
      </c>
      <c r="E13" s="18">
        <v>57</v>
      </c>
      <c r="F13" s="18">
        <v>79</v>
      </c>
      <c r="G13" s="18">
        <v>73</v>
      </c>
      <c r="H13" s="18">
        <v>50</v>
      </c>
      <c r="I13" s="18">
        <v>3</v>
      </c>
      <c r="J13" s="6"/>
    </row>
    <row r="14" spans="1:12" ht="30" customHeight="1" x14ac:dyDescent="0.25">
      <c r="A14" s="19" t="s">
        <v>12</v>
      </c>
      <c r="B14" s="16"/>
      <c r="C14" s="18">
        <v>7</v>
      </c>
      <c r="D14" s="18">
        <v>30</v>
      </c>
      <c r="E14" s="18">
        <v>6</v>
      </c>
      <c r="F14" s="18">
        <v>36</v>
      </c>
      <c r="G14" s="18">
        <v>25</v>
      </c>
      <c r="H14" s="18">
        <v>9</v>
      </c>
      <c r="I14" s="20">
        <v>0</v>
      </c>
      <c r="J14" s="6"/>
    </row>
    <row r="15" spans="1:12" ht="30" customHeight="1" x14ac:dyDescent="0.25">
      <c r="A15" s="21" t="s">
        <v>7</v>
      </c>
      <c r="B15" s="16"/>
      <c r="C15" s="22">
        <v>8</v>
      </c>
      <c r="D15" s="22">
        <v>5</v>
      </c>
      <c r="E15" s="22">
        <v>69</v>
      </c>
      <c r="F15" s="22">
        <v>32</v>
      </c>
      <c r="G15" s="22">
        <v>31</v>
      </c>
      <c r="H15" s="22">
        <v>49</v>
      </c>
      <c r="I15" s="22">
        <v>11</v>
      </c>
      <c r="J15" s="8"/>
    </row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0:J10"/>
    <mergeCell ref="A3:A4"/>
    <mergeCell ref="B3:I3"/>
    <mergeCell ref="J3:J4"/>
    <mergeCell ref="A1:J1"/>
    <mergeCell ref="A9:F9"/>
  </mergeCells>
  <printOptions horizontalCentered="1" verticalCentered="1"/>
  <pageMargins left="0.34" right="0.36" top="0.75" bottom="3.48" header="0.3" footer="0.3"/>
  <pageSetup paperSize="9"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C17"/>
  <sheetViews>
    <sheetView workbookViewId="0">
      <selection activeCell="B4" sqref="B4:C17"/>
    </sheetView>
  </sheetViews>
  <sheetFormatPr defaultRowHeight="15" x14ac:dyDescent="0.25"/>
  <cols>
    <col min="3" max="3" width="11.5703125" customWidth="1"/>
  </cols>
  <sheetData>
    <row r="4" spans="2:3" x14ac:dyDescent="0.25">
      <c r="C4" s="29" t="s">
        <v>34</v>
      </c>
    </row>
    <row r="5" spans="2:3" x14ac:dyDescent="0.25">
      <c r="B5" s="1" t="s">
        <v>16</v>
      </c>
      <c r="C5" s="2">
        <v>417695</v>
      </c>
    </row>
    <row r="6" spans="2:3" x14ac:dyDescent="0.25">
      <c r="B6" s="1" t="s">
        <v>17</v>
      </c>
      <c r="C6" s="2">
        <v>363270</v>
      </c>
    </row>
    <row r="7" spans="2:3" x14ac:dyDescent="0.25">
      <c r="B7" s="1" t="s">
        <v>18</v>
      </c>
      <c r="C7" s="2">
        <v>367591</v>
      </c>
    </row>
    <row r="8" spans="2:3" x14ac:dyDescent="0.25">
      <c r="B8" s="1" t="s">
        <v>19</v>
      </c>
      <c r="C8" s="2">
        <v>239151</v>
      </c>
    </row>
    <row r="9" spans="2:3" x14ac:dyDescent="0.25">
      <c r="B9" s="1" t="s">
        <v>20</v>
      </c>
      <c r="C9" s="2">
        <v>249780</v>
      </c>
    </row>
    <row r="10" spans="2:3" x14ac:dyDescent="0.25">
      <c r="B10" s="1" t="s">
        <v>21</v>
      </c>
      <c r="C10" s="2">
        <v>575294</v>
      </c>
    </row>
    <row r="11" spans="2:3" x14ac:dyDescent="0.25">
      <c r="B11" s="1" t="s">
        <v>22</v>
      </c>
      <c r="C11" s="2">
        <v>391920</v>
      </c>
    </row>
    <row r="12" spans="2:3" x14ac:dyDescent="0.25">
      <c r="B12" s="1" t="s">
        <v>23</v>
      </c>
      <c r="C12" s="2">
        <v>337680</v>
      </c>
    </row>
    <row r="13" spans="2:3" x14ac:dyDescent="0.25">
      <c r="B13" s="1" t="s">
        <v>24</v>
      </c>
      <c r="C13" s="2">
        <v>340714</v>
      </c>
    </row>
    <row r="14" spans="2:3" x14ac:dyDescent="0.25">
      <c r="B14" s="1" t="s">
        <v>25</v>
      </c>
      <c r="C14" s="2">
        <v>321071</v>
      </c>
    </row>
    <row r="15" spans="2:3" x14ac:dyDescent="0.25">
      <c r="B15" s="1" t="s">
        <v>26</v>
      </c>
      <c r="C15" s="2">
        <v>332750</v>
      </c>
    </row>
    <row r="16" spans="2:3" x14ac:dyDescent="0.25">
      <c r="B16" s="1" t="s">
        <v>27</v>
      </c>
      <c r="C16" s="2">
        <v>307971</v>
      </c>
    </row>
    <row r="17" spans="2:3" x14ac:dyDescent="0.25">
      <c r="B17" s="1" t="s">
        <v>28</v>
      </c>
      <c r="C17" s="2">
        <v>208450</v>
      </c>
    </row>
  </sheetData>
  <pageMargins left="0.7" right="0.7" top="0.75" bottom="0.75" header="0.3" footer="0.3"/>
  <ignoredErrors>
    <ignoredError sqref="B5:B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7"/>
  <sheetViews>
    <sheetView workbookViewId="0">
      <selection activeCell="O29" sqref="O29"/>
    </sheetView>
  </sheetViews>
  <sheetFormatPr defaultRowHeight="15" x14ac:dyDescent="0.25"/>
  <cols>
    <col min="2" max="2" width="10.85546875" customWidth="1"/>
    <col min="3" max="3" width="15.28515625" customWidth="1"/>
  </cols>
  <sheetData>
    <row r="2" spans="1:3" ht="30" x14ac:dyDescent="0.25">
      <c r="B2" s="30" t="s">
        <v>35</v>
      </c>
      <c r="C2" s="30" t="s">
        <v>37</v>
      </c>
    </row>
    <row r="3" spans="1:3" x14ac:dyDescent="0.25">
      <c r="A3" s="31">
        <v>2000</v>
      </c>
      <c r="B3" s="34">
        <v>718</v>
      </c>
      <c r="C3" s="35">
        <v>6400698</v>
      </c>
    </row>
    <row r="4" spans="1:3" x14ac:dyDescent="0.25">
      <c r="A4" s="32">
        <v>2001</v>
      </c>
      <c r="B4" s="36">
        <v>725</v>
      </c>
      <c r="C4" s="37">
        <v>7096680</v>
      </c>
    </row>
    <row r="5" spans="1:3" x14ac:dyDescent="0.25">
      <c r="A5" s="32">
        <v>2002</v>
      </c>
      <c r="B5" s="36">
        <v>715</v>
      </c>
      <c r="C5" s="37">
        <v>4293383</v>
      </c>
    </row>
    <row r="6" spans="1:3" x14ac:dyDescent="0.25">
      <c r="A6" s="32">
        <v>2003</v>
      </c>
      <c r="B6" s="36">
        <v>765</v>
      </c>
      <c r="C6" s="37">
        <v>2844038</v>
      </c>
    </row>
    <row r="7" spans="1:3" x14ac:dyDescent="0.25">
      <c r="A7" s="32">
        <v>2004</v>
      </c>
      <c r="B7" s="36">
        <v>985</v>
      </c>
      <c r="C7" s="37">
        <v>2930240</v>
      </c>
    </row>
    <row r="8" spans="1:3" x14ac:dyDescent="0.25">
      <c r="A8" s="32">
        <v>2005</v>
      </c>
      <c r="B8" s="36">
        <v>1377</v>
      </c>
      <c r="C8" s="37">
        <v>3714843</v>
      </c>
    </row>
    <row r="9" spans="1:3" x14ac:dyDescent="0.25">
      <c r="A9" s="32">
        <v>2006</v>
      </c>
      <c r="B9" s="36">
        <v>1257</v>
      </c>
      <c r="C9" s="38">
        <v>3210508</v>
      </c>
    </row>
    <row r="10" spans="1:3" x14ac:dyDescent="0.25">
      <c r="A10" s="32">
        <v>2007</v>
      </c>
      <c r="B10" s="36">
        <v>1381</v>
      </c>
      <c r="C10" s="37">
        <v>3751974.3</v>
      </c>
    </row>
    <row r="11" spans="1:3" x14ac:dyDescent="0.25">
      <c r="A11" s="32">
        <v>2008</v>
      </c>
      <c r="B11" s="36">
        <v>1024</v>
      </c>
      <c r="C11" s="37">
        <v>4007776</v>
      </c>
    </row>
    <row r="12" spans="1:3" x14ac:dyDescent="0.25">
      <c r="A12" s="32">
        <v>2009</v>
      </c>
      <c r="B12" s="38">
        <v>982</v>
      </c>
      <c r="C12" s="39">
        <v>3836341.2</v>
      </c>
    </row>
    <row r="13" spans="1:3" x14ac:dyDescent="0.25">
      <c r="A13" s="32">
        <v>2010</v>
      </c>
      <c r="B13" s="39">
        <v>1107</v>
      </c>
      <c r="C13" s="39">
        <v>6797197.6200000001</v>
      </c>
    </row>
    <row r="14" spans="1:3" x14ac:dyDescent="0.25">
      <c r="A14" s="32">
        <v>2011</v>
      </c>
      <c r="B14" s="39">
        <v>1096</v>
      </c>
      <c r="C14" s="38">
        <v>4458219.97</v>
      </c>
    </row>
    <row r="15" spans="1:3" x14ac:dyDescent="0.25">
      <c r="A15" s="33">
        <v>2012</v>
      </c>
      <c r="B15" s="40">
        <v>1380</v>
      </c>
      <c r="C15" s="41">
        <v>4647014.1900000004</v>
      </c>
    </row>
    <row r="17" spans="18:18" x14ac:dyDescent="0.25">
      <c r="R17" s="24"/>
    </row>
  </sheetData>
  <pageMargins left="0.32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5"/>
  <sheetViews>
    <sheetView workbookViewId="0">
      <selection activeCell="P28" sqref="P28"/>
    </sheetView>
  </sheetViews>
  <sheetFormatPr defaultRowHeight="15" x14ac:dyDescent="0.25"/>
  <cols>
    <col min="3" max="3" width="13.7109375" customWidth="1"/>
    <col min="4" max="4" width="9.140625" style="44"/>
  </cols>
  <sheetData>
    <row r="2" spans="1:3" ht="45" x14ac:dyDescent="0.25">
      <c r="B2" s="42" t="s">
        <v>36</v>
      </c>
      <c r="C2" s="30" t="s">
        <v>38</v>
      </c>
    </row>
    <row r="3" spans="1:3" x14ac:dyDescent="0.25">
      <c r="A3" s="31">
        <v>2000</v>
      </c>
      <c r="B3" s="35">
        <v>887</v>
      </c>
      <c r="C3" s="35">
        <v>421187</v>
      </c>
    </row>
    <row r="4" spans="1:3" x14ac:dyDescent="0.25">
      <c r="A4" s="32">
        <v>2001</v>
      </c>
      <c r="B4" s="37">
        <v>1079</v>
      </c>
      <c r="C4" s="37">
        <v>443078</v>
      </c>
    </row>
    <row r="5" spans="1:3" x14ac:dyDescent="0.25">
      <c r="A5" s="32">
        <v>2002</v>
      </c>
      <c r="B5" s="37">
        <v>1207</v>
      </c>
      <c r="C5" s="37">
        <v>313568</v>
      </c>
    </row>
    <row r="6" spans="1:3" x14ac:dyDescent="0.25">
      <c r="A6" s="32">
        <v>2003</v>
      </c>
      <c r="B6" s="37">
        <v>1192</v>
      </c>
      <c r="C6" s="37">
        <v>479320</v>
      </c>
    </row>
    <row r="7" spans="1:3" x14ac:dyDescent="0.25">
      <c r="A7" s="32">
        <v>2004</v>
      </c>
      <c r="B7" s="37">
        <v>1456</v>
      </c>
      <c r="C7" s="37">
        <v>725459</v>
      </c>
    </row>
    <row r="8" spans="1:3" x14ac:dyDescent="0.25">
      <c r="A8" s="32">
        <v>2005</v>
      </c>
      <c r="B8" s="37">
        <v>1647</v>
      </c>
      <c r="C8" s="37">
        <v>942968</v>
      </c>
    </row>
    <row r="9" spans="1:3" x14ac:dyDescent="0.25">
      <c r="A9" s="32">
        <v>2006</v>
      </c>
      <c r="B9" s="37">
        <v>1577</v>
      </c>
      <c r="C9" s="37">
        <v>959039.88</v>
      </c>
    </row>
    <row r="10" spans="1:3" x14ac:dyDescent="0.25">
      <c r="A10" s="32">
        <v>2007</v>
      </c>
      <c r="B10" s="37">
        <v>1552</v>
      </c>
      <c r="C10" s="37">
        <v>872490.96</v>
      </c>
    </row>
    <row r="11" spans="1:3" x14ac:dyDescent="0.25">
      <c r="A11" s="32">
        <v>2008</v>
      </c>
      <c r="B11" s="37">
        <v>1334</v>
      </c>
      <c r="C11" s="37">
        <v>841490.96</v>
      </c>
    </row>
    <row r="12" spans="1:3" x14ac:dyDescent="0.25">
      <c r="A12" s="32">
        <v>2009</v>
      </c>
      <c r="B12" s="38">
        <v>98</v>
      </c>
      <c r="C12" s="38">
        <v>103329.60000000001</v>
      </c>
    </row>
    <row r="13" spans="1:3" x14ac:dyDescent="0.25">
      <c r="A13" s="32">
        <v>2010</v>
      </c>
      <c r="B13" s="38">
        <v>115</v>
      </c>
      <c r="C13" s="38">
        <v>93492.3</v>
      </c>
    </row>
    <row r="14" spans="1:3" x14ac:dyDescent="0.25">
      <c r="A14" s="32">
        <v>2011</v>
      </c>
      <c r="B14" s="38">
        <v>102</v>
      </c>
      <c r="C14" s="38">
        <v>97058.4</v>
      </c>
    </row>
    <row r="15" spans="1:3" x14ac:dyDescent="0.25">
      <c r="A15" s="33">
        <v>2012</v>
      </c>
      <c r="B15" s="40">
        <v>96</v>
      </c>
      <c r="C15" s="40">
        <v>113205.65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Dashboard</vt:lpstr>
      <vt:lpstr>Table</vt:lpstr>
      <vt:lpstr>Sheet2</vt:lpstr>
      <vt:lpstr>Sheet</vt:lpstr>
      <vt:lpstr>Wildlife Permits</vt:lpstr>
      <vt:lpstr>Rev for LTP</vt:lpstr>
      <vt:lpstr>CITES</vt:lpstr>
      <vt:lpstr>Non-CITES</vt:lpstr>
      <vt:lpstr>Sheet 1</vt:lpstr>
      <vt:lpstr>Fig.16</vt:lpstr>
      <vt:lpstr>Sheet!Print_Area</vt:lpstr>
      <vt:lpstr>'Wildlife Permits'!Print_Area</vt:lpstr>
    </vt:vector>
  </TitlesOfParts>
  <Company>DENR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sbarabejo</dc:creator>
  <cp:lastModifiedBy>Antonio Miguel F. Terrado</cp:lastModifiedBy>
  <cp:lastPrinted>2014-11-14T02:56:54Z</cp:lastPrinted>
  <dcterms:created xsi:type="dcterms:W3CDTF">2013-07-16T01:44:45Z</dcterms:created>
  <dcterms:modified xsi:type="dcterms:W3CDTF">2019-12-11T06:43:05Z</dcterms:modified>
</cp:coreProperties>
</file>